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599" activeTab="5"/>
  </bookViews>
  <sheets>
    <sheet name="Pres" sheetId="31" r:id="rId1"/>
    <sheet name="Pres WI 1" sheetId="32" r:id="rId2"/>
    <sheet name="Pres WI 2" sheetId="33" r:id="rId3"/>
    <sheet name="Pres WI 3" sheetId="34" r:id="rId4"/>
    <sheet name="US Sen - Amend" sheetId="1" r:id="rId5"/>
    <sheet name="Stats - Leg" sheetId="27" r:id="rId6"/>
    <sheet name="Co - Mag" sheetId="24" r:id="rId7"/>
    <sheet name="Soil &amp; CSI" sheetId="36" r:id="rId8"/>
    <sheet name="Hazelton" sheetId="30" r:id="rId9"/>
  </sheets>
  <definedNames>
    <definedName name="_xlnm.Print_Titles" localSheetId="6">'Co - Mag'!$A:$A,'Co - Mag'!$1:$6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D18" i="36" l="1"/>
  <c r="E18" i="36"/>
  <c r="F18" i="36"/>
  <c r="G18" i="36"/>
  <c r="G18" i="27"/>
  <c r="H18" i="27"/>
  <c r="I18" i="27"/>
  <c r="J18" i="27"/>
  <c r="H18" i="1"/>
  <c r="I18" i="1"/>
  <c r="J18" i="1"/>
  <c r="K18" i="1"/>
  <c r="H18" i="24" l="1"/>
  <c r="G18" i="24"/>
  <c r="C18" i="36" l="1"/>
  <c r="B18" i="36"/>
  <c r="N18" i="34" l="1"/>
  <c r="M18" i="34"/>
  <c r="L18" i="34"/>
  <c r="K18" i="34"/>
  <c r="J18" i="34"/>
  <c r="I18" i="34"/>
  <c r="H18" i="34"/>
  <c r="G18" i="34"/>
  <c r="F18" i="34"/>
  <c r="E18" i="34"/>
  <c r="D18" i="34"/>
  <c r="C18" i="34"/>
  <c r="B18" i="34"/>
  <c r="M18" i="33"/>
  <c r="L18" i="33"/>
  <c r="K18" i="33"/>
  <c r="J18" i="33"/>
  <c r="I18" i="33"/>
  <c r="H18" i="33"/>
  <c r="G18" i="33"/>
  <c r="F18" i="33"/>
  <c r="E18" i="33"/>
  <c r="D18" i="33"/>
  <c r="C18" i="33"/>
  <c r="B18" i="33"/>
  <c r="J18" i="32"/>
  <c r="I18" i="32"/>
  <c r="H18" i="32"/>
  <c r="F6" i="30" l="1"/>
  <c r="M18" i="32" l="1"/>
  <c r="L18" i="32"/>
  <c r="K18" i="32"/>
  <c r="G18" i="32"/>
  <c r="F18" i="32"/>
  <c r="E18" i="32"/>
  <c r="D18" i="32"/>
  <c r="C18" i="32"/>
  <c r="B18" i="32"/>
  <c r="I18" i="31"/>
  <c r="H18" i="31"/>
  <c r="G18" i="31"/>
  <c r="F18" i="31"/>
  <c r="E18" i="31"/>
  <c r="D18" i="31"/>
  <c r="C18" i="31"/>
  <c r="B18" i="31"/>
  <c r="D7" i="27" l="1"/>
  <c r="F7" i="27" s="1"/>
  <c r="D8" i="27"/>
  <c r="F8" i="27" s="1"/>
  <c r="D9" i="27"/>
  <c r="F9" i="27" s="1"/>
  <c r="D10" i="27"/>
  <c r="F10" i="27" s="1"/>
  <c r="D11" i="27"/>
  <c r="F11" i="27" s="1"/>
  <c r="D12" i="27"/>
  <c r="F12" i="27" s="1"/>
  <c r="D13" i="27"/>
  <c r="F13" i="27" s="1"/>
  <c r="D14" i="27"/>
  <c r="F14" i="27" s="1"/>
  <c r="D15" i="27"/>
  <c r="F15" i="27" s="1"/>
  <c r="D16" i="27"/>
  <c r="F16" i="27" s="1"/>
  <c r="B18" i="27"/>
  <c r="C18" i="27"/>
  <c r="E18" i="27"/>
  <c r="D18" i="27" l="1"/>
  <c r="F18" i="27" s="1"/>
  <c r="G18" i="1" l="1"/>
  <c r="F18" i="1"/>
  <c r="E18" i="1"/>
  <c r="D18" i="1"/>
  <c r="C18" i="1"/>
  <c r="B18" i="1"/>
  <c r="G8" i="30"/>
  <c r="E8" i="30"/>
  <c r="D8" i="30"/>
  <c r="C8" i="30"/>
  <c r="B8" i="30"/>
  <c r="H6" i="30"/>
  <c r="B18" i="24"/>
  <c r="C18" i="24"/>
  <c r="D18" i="24"/>
  <c r="E18" i="24"/>
  <c r="F18" i="24"/>
  <c r="F8" i="30" l="1"/>
  <c r="H8" i="30" s="1"/>
</calcChain>
</file>

<file path=xl/sharedStrings.xml><?xml version="1.0" encoding="utf-8"?>
<sst xmlns="http://schemas.openxmlformats.org/spreadsheetml/2006/main" count="271" uniqueCount="138">
  <si>
    <t>CO. TOTAL</t>
  </si>
  <si>
    <t>DEM</t>
  </si>
  <si>
    <t>REP</t>
  </si>
  <si>
    <t>ATTORNEY</t>
  </si>
  <si>
    <t>VOTING</t>
  </si>
  <si>
    <t>STATISTICS</t>
  </si>
  <si>
    <t>Precinct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</si>
  <si>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</si>
  <si>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</si>
  <si>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</si>
  <si>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</si>
  <si>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</si>
  <si>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</si>
  <si>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</si>
  <si>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</si>
  <si>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</si>
  <si>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</si>
  <si>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</si>
  <si>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</si>
  <si>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</si>
  <si>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</si>
  <si>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In Favor Of</t>
  </si>
  <si>
    <t>Against</t>
  </si>
  <si>
    <t>Co. Total</t>
  </si>
  <si>
    <t>DISTRICT 2</t>
  </si>
  <si>
    <t>Mike Simpson</t>
  </si>
  <si>
    <t>COMMISSIONER</t>
  </si>
  <si>
    <t>DIST 2</t>
  </si>
  <si>
    <t>CON</t>
  </si>
  <si>
    <t>Ray J. Writz</t>
  </si>
  <si>
    <t>Jerry Sturgill</t>
  </si>
  <si>
    <t>Mike Crapo</t>
  </si>
  <si>
    <t>Anthony Tomkins</t>
  </si>
  <si>
    <t>Jennifer Martinez</t>
  </si>
  <si>
    <t>Jim Jones</t>
  </si>
  <si>
    <t>Robyn Brody</t>
  </si>
  <si>
    <t>Curt McKenzie</t>
  </si>
  <si>
    <t>DIST 3</t>
  </si>
  <si>
    <t>SHERIFF</t>
  </si>
  <si>
    <t>PROSECUTING</t>
  </si>
  <si>
    <t>1 Bishop-Court</t>
  </si>
  <si>
    <t>2 Canyonside</t>
  </si>
  <si>
    <t>3 Eden</t>
  </si>
  <si>
    <t>4 Falls City</t>
  </si>
  <si>
    <t>5 Hazelton</t>
  </si>
  <si>
    <t>6 Northeast</t>
  </si>
  <si>
    <t>7 Northwest</t>
  </si>
  <si>
    <t>8 Shepherd-View</t>
  </si>
  <si>
    <t>9 Southeast</t>
  </si>
  <si>
    <t>10 Southwest</t>
  </si>
  <si>
    <t>LEGISLATIVE DIST 25</t>
  </si>
  <si>
    <t>Scott F. McClure</t>
  </si>
  <si>
    <t>Jim Patrick</t>
  </si>
  <si>
    <t>Maxine T Bell</t>
  </si>
  <si>
    <t>Clark Kauffman</t>
  </si>
  <si>
    <t>11 Absentee</t>
  </si>
  <si>
    <t>B. Roy Prescott</t>
  </si>
  <si>
    <t>Sergio Mendoza</t>
  </si>
  <si>
    <t>Michael Seib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</si>
  <si>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</si>
  <si>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</si>
  <si>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</si>
  <si>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</si>
  <si>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</si>
  <si>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</si>
  <si>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</si>
  <si>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</si>
  <si>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</si>
  <si>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</si>
  <si>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</si>
  <si>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</si>
  <si>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Douglas J. McFall</t>
  </si>
  <si>
    <t>NORTHSIDE SOIL WATER</t>
  </si>
  <si>
    <t>CONSERVATION DISTRICT</t>
  </si>
  <si>
    <t>SUPERVISOR</t>
  </si>
  <si>
    <t>Terryl G. Roemer</t>
  </si>
  <si>
    <t>REVENUE BOND</t>
  </si>
  <si>
    <t>HAZELTON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</si>
  <si>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</si>
  <si>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</si>
  <si>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</si>
  <si>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</si>
  <si>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</si>
  <si>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</si>
  <si>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</si>
  <si>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</si>
  <si>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</si>
  <si>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</si>
  <si>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</si>
  <si>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</si>
  <si>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</si>
  <si>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</si>
  <si>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</si>
  <si>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</si>
  <si>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</si>
  <si>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</si>
  <si>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</si>
  <si>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</si>
  <si>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</si>
  <si>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</si>
  <si>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</si>
  <si>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</si>
  <si>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</si>
  <si>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</si>
  <si>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</si>
  <si>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</si>
  <si>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</si>
  <si>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</si>
  <si>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</si>
  <si>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</si>
  <si>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</si>
  <si>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</si>
  <si>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</si>
  <si>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</si>
  <si>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</si>
  <si>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</si>
  <si>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</si>
  <si>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</si>
  <si>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Theodis Brown Sr.</t>
  </si>
  <si>
    <t>HJR 5</t>
  </si>
  <si>
    <t>Zone 2</t>
  </si>
  <si>
    <t>Zone 3</t>
  </si>
  <si>
    <t>Zone 4</t>
  </si>
  <si>
    <t>Rick Martin</t>
  </si>
  <si>
    <t>Laird Stone</t>
  </si>
  <si>
    <t>Jack Nelsen</t>
  </si>
  <si>
    <t>Jan Mittleider</t>
  </si>
  <si>
    <t>ST REP A</t>
  </si>
  <si>
    <t>Charles M. Howell</t>
  </si>
  <si>
    <t>Roger M. Morley</t>
  </si>
  <si>
    <t>MAGISTRATE</t>
  </si>
  <si>
    <t>JUDGE RETENTION</t>
  </si>
  <si>
    <t>Thomas</t>
  </si>
  <si>
    <t>H. Borresen</t>
  </si>
  <si>
    <t>Vote for 2</t>
  </si>
  <si>
    <t>COLLEGE OF SOUTHERN IDAHO</t>
  </si>
  <si>
    <t>TRUSTEE</t>
  </si>
  <si>
    <t>CITY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</si>
</sst>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3" fontId="2" fillId="0" borderId="1" xfId="0" applyNumberFormat="1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 vertical="center" textRotation="90"/>
    </xf>
    <xf numFmtId="3" fontId="4" fillId="0" borderId="27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10" fontId="4" fillId="0" borderId="24" xfId="0" applyNumberFormat="1" applyFont="1" applyBorder="1" applyAlignment="1" applyProtection="1">
      <alignment horizontal="center"/>
    </xf>
    <xf numFmtId="3" fontId="2" fillId="0" borderId="18" xfId="0" applyNumberFormat="1" applyFont="1" applyFill="1" applyBorder="1" applyAlignment="1" applyProtection="1">
      <alignment horizontal="left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2" borderId="29" xfId="0" applyNumberFormat="1" applyFont="1" applyFill="1" applyBorder="1" applyAlignment="1" applyProtection="1"/>
    <xf numFmtId="3" fontId="2" fillId="0" borderId="4" xfId="0" applyNumberFormat="1" applyFont="1" applyBorder="1" applyAlignment="1" applyProtection="1">
      <alignment horizontal="center"/>
      <protection locked="0"/>
    </xf>
    <xf numFmtId="3" fontId="2" fillId="2" borderId="8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9" xfId="0" applyNumberFormat="1" applyFont="1" applyFill="1" applyBorder="1" applyAlignment="1" applyProtection="1"/>
    <xf numFmtId="0" fontId="3" fillId="0" borderId="2" xfId="0" applyFont="1" applyFill="1" applyBorder="1" applyAlignment="1" applyProtection="1">
      <alignment horizontal="center"/>
    </xf>
    <xf numFmtId="3" fontId="3" fillId="2" borderId="12" xfId="0" applyNumberFormat="1" applyFont="1" applyFill="1" applyBorder="1" applyAlignment="1" applyProtection="1">
      <alignment horizontal="left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 vertical="center" textRotation="90"/>
    </xf>
    <xf numFmtId="0" fontId="2" fillId="0" borderId="6" xfId="0" applyFont="1" applyFill="1" applyBorder="1" applyAlignment="1" applyProtection="1">
      <alignment horizontal="center" vertical="center" textRotation="90"/>
    </xf>
    <xf numFmtId="1" fontId="2" fillId="0" borderId="19" xfId="0" applyNumberFormat="1" applyFont="1" applyFill="1" applyBorder="1" applyAlignment="1" applyProtection="1">
      <alignment horizontal="center" vertical="center" textRotation="90" wrapText="1"/>
    </xf>
    <xf numFmtId="0" fontId="3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left"/>
    </xf>
    <xf numFmtId="3" fontId="2" fillId="0" borderId="17" xfId="0" applyNumberFormat="1" applyFont="1" applyFill="1" applyBorder="1" applyAlignment="1" applyProtection="1">
      <alignment horizontal="left"/>
    </xf>
    <xf numFmtId="3" fontId="2" fillId="0" borderId="6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pane ySplit="6" topLeftCell="A9" activePane="bottomLeft" state="frozen"/>
      <selection pane="bottomLeft" activeCell="B7" sqref="B7:I17"/>
    </sheetView>
  </sheetViews>
  <sheetFormatPr defaultRowHeight="12.6" x14ac:dyDescent="0.25"/>
  <cols>
    <col min="1" max="1" width="12.88671875" bestFit="1" customWidth="1"/>
    <col min="2" max="14" width="8.6640625" customWidth="1"/>
  </cols>
  <sheetData>
    <row r="1" spans="1:9" ht="13.8" x14ac:dyDescent="0.3">
      <c r="A1" s="27"/>
      <c r="B1" s="93"/>
      <c r="C1" s="94"/>
      <c r="D1" s="94"/>
      <c r="E1" s="94"/>
      <c r="F1" s="94"/>
      <c r="G1" s="94"/>
      <c r="H1" s="94"/>
      <c r="I1" s="95"/>
    </row>
    <row r="2" spans="1:9" ht="13.8" x14ac:dyDescent="0.3">
      <c r="A2" s="28"/>
      <c r="B2" s="96" t="s">
        <v>18</v>
      </c>
      <c r="C2" s="97"/>
      <c r="D2" s="97"/>
      <c r="E2" s="97"/>
      <c r="F2" s="97"/>
      <c r="G2" s="97"/>
      <c r="H2" s="97"/>
      <c r="I2" s="98"/>
    </row>
    <row r="3" spans="1:9" ht="13.8" x14ac:dyDescent="0.3">
      <c r="A3" s="30"/>
      <c r="B3" s="96" t="s">
        <v>59</v>
      </c>
      <c r="C3" s="97"/>
      <c r="D3" s="97"/>
      <c r="E3" s="97"/>
      <c r="F3" s="97"/>
      <c r="G3" s="97"/>
      <c r="H3" s="97"/>
      <c r="I3" s="98"/>
    </row>
    <row r="4" spans="1:9" ht="13.8" x14ac:dyDescent="0.3">
      <c r="A4" s="31"/>
      <c r="B4" s="2" t="s">
        <v>60</v>
      </c>
      <c r="C4" s="2" t="s">
        <v>1</v>
      </c>
      <c r="D4" s="2" t="s">
        <v>28</v>
      </c>
      <c r="E4" s="2" t="s">
        <v>60</v>
      </c>
      <c r="F4" s="2" t="s">
        <v>61</v>
      </c>
      <c r="G4" s="2" t="s">
        <v>60</v>
      </c>
      <c r="H4" s="2" t="s">
        <v>60</v>
      </c>
      <c r="I4" s="2" t="s">
        <v>2</v>
      </c>
    </row>
    <row r="5" spans="1:9" ht="93" customHeight="1" thickBot="1" x14ac:dyDescent="0.3">
      <c r="A5" s="32" t="s">
        <v>6</v>
      </c>
      <c r="B5" s="7" t="s">
        <v>62</v>
      </c>
      <c r="C5" s="7" t="s">
        <v>63</v>
      </c>
      <c r="D5" s="7" t="s">
        <v>64</v>
      </c>
      <c r="E5" s="7" t="s">
        <v>65</v>
      </c>
      <c r="F5" s="7" t="s">
        <v>66</v>
      </c>
      <c r="G5" s="7" t="s">
        <v>67</v>
      </c>
      <c r="H5" s="7" t="s">
        <v>68</v>
      </c>
      <c r="I5" s="7" t="s">
        <v>69</v>
      </c>
    </row>
    <row r="6" spans="1:9" ht="14.4" thickBot="1" x14ac:dyDescent="0.35">
      <c r="A6" s="15"/>
      <c r="B6" s="41"/>
      <c r="C6" s="41"/>
      <c r="D6" s="41"/>
      <c r="E6" s="41"/>
      <c r="F6" s="41"/>
      <c r="G6" s="41"/>
      <c r="H6" s="41"/>
      <c r="I6" s="66"/>
    </row>
    <row r="7" spans="1:9" ht="13.8" x14ac:dyDescent="0.3">
      <c r="A7" s="1" t="s">
        <v>40</v>
      </c>
      <c r="B7" s="79">
        <v>5</v>
      </c>
      <c r="C7" s="80">
        <v>97</v>
      </c>
      <c r="D7" s="80">
        <v>3</v>
      </c>
      <c r="E7" s="80">
        <v>1</v>
      </c>
      <c r="F7" s="80">
        <v>20</v>
      </c>
      <c r="G7" s="80">
        <v>31</v>
      </c>
      <c r="H7" s="80">
        <v>2</v>
      </c>
      <c r="I7" s="81">
        <v>286</v>
      </c>
    </row>
    <row r="8" spans="1:9" ht="13.8" x14ac:dyDescent="0.3">
      <c r="A8" s="1" t="s">
        <v>41</v>
      </c>
      <c r="B8" s="55">
        <v>11</v>
      </c>
      <c r="C8" s="82">
        <v>141</v>
      </c>
      <c r="D8" s="82">
        <v>1</v>
      </c>
      <c r="E8" s="82">
        <v>0</v>
      </c>
      <c r="F8" s="82">
        <v>24</v>
      </c>
      <c r="G8" s="82">
        <v>50</v>
      </c>
      <c r="H8" s="82">
        <v>4</v>
      </c>
      <c r="I8" s="83">
        <v>733</v>
      </c>
    </row>
    <row r="9" spans="1:9" ht="13.8" x14ac:dyDescent="0.3">
      <c r="A9" s="1" t="s">
        <v>42</v>
      </c>
      <c r="B9" s="55">
        <v>5</v>
      </c>
      <c r="C9" s="82">
        <v>50</v>
      </c>
      <c r="D9" s="82">
        <v>1</v>
      </c>
      <c r="E9" s="82">
        <v>1</v>
      </c>
      <c r="F9" s="82">
        <v>11</v>
      </c>
      <c r="G9" s="82">
        <v>22</v>
      </c>
      <c r="H9" s="82">
        <v>0</v>
      </c>
      <c r="I9" s="83">
        <v>242</v>
      </c>
    </row>
    <row r="10" spans="1:9" ht="13.8" x14ac:dyDescent="0.3">
      <c r="A10" s="1" t="s">
        <v>43</v>
      </c>
      <c r="B10" s="55">
        <v>3</v>
      </c>
      <c r="C10" s="82">
        <v>44</v>
      </c>
      <c r="D10" s="82">
        <v>2</v>
      </c>
      <c r="E10" s="82">
        <v>2</v>
      </c>
      <c r="F10" s="82">
        <v>10</v>
      </c>
      <c r="G10" s="82">
        <v>17</v>
      </c>
      <c r="H10" s="82">
        <v>2</v>
      </c>
      <c r="I10" s="83">
        <v>255</v>
      </c>
    </row>
    <row r="11" spans="1:9" ht="13.8" x14ac:dyDescent="0.3">
      <c r="A11" s="1" t="s">
        <v>44</v>
      </c>
      <c r="B11" s="55">
        <v>3</v>
      </c>
      <c r="C11" s="82">
        <v>68</v>
      </c>
      <c r="D11" s="82">
        <v>1</v>
      </c>
      <c r="E11" s="82">
        <v>2</v>
      </c>
      <c r="F11" s="82">
        <v>14</v>
      </c>
      <c r="G11" s="82">
        <v>27</v>
      </c>
      <c r="H11" s="82">
        <v>4</v>
      </c>
      <c r="I11" s="83">
        <v>408</v>
      </c>
    </row>
    <row r="12" spans="1:9" ht="13.8" x14ac:dyDescent="0.3">
      <c r="A12" s="1" t="s">
        <v>45</v>
      </c>
      <c r="B12" s="55">
        <v>3</v>
      </c>
      <c r="C12" s="82">
        <v>179</v>
      </c>
      <c r="D12" s="82">
        <v>3</v>
      </c>
      <c r="E12" s="82">
        <v>1</v>
      </c>
      <c r="F12" s="82">
        <v>38</v>
      </c>
      <c r="G12" s="82">
        <v>72</v>
      </c>
      <c r="H12" s="82">
        <v>5</v>
      </c>
      <c r="I12" s="83">
        <v>444</v>
      </c>
    </row>
    <row r="13" spans="1:9" ht="13.8" x14ac:dyDescent="0.3">
      <c r="A13" s="1" t="s">
        <v>46</v>
      </c>
      <c r="B13" s="55">
        <v>3</v>
      </c>
      <c r="C13" s="82">
        <v>92</v>
      </c>
      <c r="D13" s="82">
        <v>1</v>
      </c>
      <c r="E13" s="82">
        <v>1</v>
      </c>
      <c r="F13" s="82">
        <v>14</v>
      </c>
      <c r="G13" s="82">
        <v>32</v>
      </c>
      <c r="H13" s="82">
        <v>3</v>
      </c>
      <c r="I13" s="83">
        <v>272</v>
      </c>
    </row>
    <row r="14" spans="1:9" ht="13.8" x14ac:dyDescent="0.3">
      <c r="A14" s="1" t="s">
        <v>47</v>
      </c>
      <c r="B14" s="55">
        <v>5</v>
      </c>
      <c r="C14" s="82">
        <v>105</v>
      </c>
      <c r="D14" s="82">
        <v>6</v>
      </c>
      <c r="E14" s="82">
        <v>2</v>
      </c>
      <c r="F14" s="82">
        <v>24</v>
      </c>
      <c r="G14" s="82">
        <v>38</v>
      </c>
      <c r="H14" s="82">
        <v>10</v>
      </c>
      <c r="I14" s="83">
        <v>360</v>
      </c>
    </row>
    <row r="15" spans="1:9" ht="13.8" x14ac:dyDescent="0.3">
      <c r="A15" s="1" t="s">
        <v>48</v>
      </c>
      <c r="B15" s="55">
        <v>3</v>
      </c>
      <c r="C15" s="82">
        <v>74</v>
      </c>
      <c r="D15" s="82">
        <v>1</v>
      </c>
      <c r="E15" s="82">
        <v>1</v>
      </c>
      <c r="F15" s="82">
        <v>14</v>
      </c>
      <c r="G15" s="82">
        <v>10</v>
      </c>
      <c r="H15" s="82">
        <v>8</v>
      </c>
      <c r="I15" s="83">
        <v>191</v>
      </c>
    </row>
    <row r="16" spans="1:9" ht="13.8" x14ac:dyDescent="0.3">
      <c r="A16" s="1" t="s">
        <v>49</v>
      </c>
      <c r="B16" s="55">
        <v>3</v>
      </c>
      <c r="C16" s="82">
        <v>116</v>
      </c>
      <c r="D16" s="82">
        <v>1</v>
      </c>
      <c r="E16" s="82">
        <v>1</v>
      </c>
      <c r="F16" s="82">
        <v>16</v>
      </c>
      <c r="G16" s="82">
        <v>31</v>
      </c>
      <c r="H16" s="82">
        <v>4</v>
      </c>
      <c r="I16" s="83">
        <v>403</v>
      </c>
    </row>
    <row r="17" spans="1:9" ht="13.8" x14ac:dyDescent="0.3">
      <c r="A17" s="58" t="s">
        <v>55</v>
      </c>
      <c r="B17" s="84">
        <v>2</v>
      </c>
      <c r="C17" s="85">
        <v>363</v>
      </c>
      <c r="D17" s="85">
        <v>7</v>
      </c>
      <c r="E17" s="85">
        <v>4</v>
      </c>
      <c r="F17" s="85">
        <v>33</v>
      </c>
      <c r="G17" s="85">
        <v>89</v>
      </c>
      <c r="H17" s="85">
        <v>10</v>
      </c>
      <c r="I17" s="86">
        <v>1050</v>
      </c>
    </row>
    <row r="18" spans="1:9" ht="13.8" x14ac:dyDescent="0.3">
      <c r="A18" s="9" t="s">
        <v>23</v>
      </c>
      <c r="B18" s="20">
        <f t="shared" ref="B18:I18" si="0">SUM(B7:B17)</f>
        <v>46</v>
      </c>
      <c r="C18" s="48">
        <f t="shared" si="0"/>
        <v>1329</v>
      </c>
      <c r="D18" s="20">
        <f t="shared" si="0"/>
        <v>27</v>
      </c>
      <c r="E18" s="20">
        <f t="shared" si="0"/>
        <v>16</v>
      </c>
      <c r="F18" s="20">
        <f t="shared" si="0"/>
        <v>218</v>
      </c>
      <c r="G18" s="20">
        <f t="shared" si="0"/>
        <v>419</v>
      </c>
      <c r="H18" s="20">
        <f t="shared" si="0"/>
        <v>52</v>
      </c>
      <c r="I18" s="20">
        <f t="shared" si="0"/>
        <v>4644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&amp;C&amp;"Helv,Bold"JEROME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pane ySplit="6" topLeftCell="A9" activePane="bottomLeft" state="frozen"/>
      <selection pane="bottomLeft" activeCell="B7" sqref="B7:M17"/>
    </sheetView>
  </sheetViews>
  <sheetFormatPr defaultRowHeight="12.6" x14ac:dyDescent="0.25"/>
  <cols>
    <col min="1" max="1" width="12.88671875" bestFit="1" customWidth="1"/>
    <col min="2" max="16" width="7.6640625" customWidth="1"/>
  </cols>
  <sheetData>
    <row r="1" spans="1:13" ht="13.8" x14ac:dyDescent="0.3">
      <c r="A1" s="27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13.8" x14ac:dyDescent="0.3">
      <c r="A2" s="28"/>
      <c r="B2" s="96" t="s">
        <v>18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ht="13.8" x14ac:dyDescent="0.3">
      <c r="A3" s="30"/>
      <c r="B3" s="102" t="s">
        <v>59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13.8" x14ac:dyDescent="0.3">
      <c r="A4" s="31"/>
      <c r="B4" s="105" t="s">
        <v>70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1:13" ht="93" customHeight="1" thickBot="1" x14ac:dyDescent="0.3">
      <c r="A5" s="32" t="s">
        <v>6</v>
      </c>
      <c r="B5" s="7" t="s">
        <v>82</v>
      </c>
      <c r="C5" s="7" t="s">
        <v>83</v>
      </c>
      <c r="D5" s="7" t="s">
        <v>84</v>
      </c>
      <c r="E5" s="7" t="s">
        <v>118</v>
      </c>
      <c r="F5" s="7" t="s">
        <v>85</v>
      </c>
      <c r="G5" s="7" t="s">
        <v>86</v>
      </c>
      <c r="H5" s="7" t="s">
        <v>87</v>
      </c>
      <c r="I5" s="7" t="s">
        <v>88</v>
      </c>
      <c r="J5" s="7" t="s">
        <v>89</v>
      </c>
      <c r="K5" s="7" t="s">
        <v>90</v>
      </c>
      <c r="L5" s="7" t="s">
        <v>91</v>
      </c>
      <c r="M5" s="7" t="s">
        <v>92</v>
      </c>
    </row>
    <row r="6" spans="1:13" ht="14.4" thickBot="1" x14ac:dyDescent="0.35">
      <c r="A6" s="15"/>
      <c r="B6" s="41"/>
      <c r="C6" s="41"/>
      <c r="D6" s="41"/>
      <c r="E6" s="41"/>
      <c r="F6" s="41"/>
      <c r="G6" s="41"/>
      <c r="H6" s="41"/>
      <c r="I6" s="41"/>
      <c r="J6" s="41"/>
      <c r="K6" s="66"/>
      <c r="L6" s="41"/>
      <c r="M6" s="66"/>
    </row>
    <row r="7" spans="1:13" ht="13.8" x14ac:dyDescent="0.3">
      <c r="A7" s="1" t="s">
        <v>40</v>
      </c>
      <c r="B7" s="79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1">
        <v>0</v>
      </c>
    </row>
    <row r="8" spans="1:13" ht="13.8" x14ac:dyDescent="0.3">
      <c r="A8" s="1" t="s">
        <v>41</v>
      </c>
      <c r="B8" s="55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3">
        <v>0</v>
      </c>
    </row>
    <row r="9" spans="1:13" ht="13.8" x14ac:dyDescent="0.3">
      <c r="A9" s="1" t="s">
        <v>42</v>
      </c>
      <c r="B9" s="55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3">
        <v>0</v>
      </c>
    </row>
    <row r="10" spans="1:13" ht="13.8" x14ac:dyDescent="0.3">
      <c r="A10" s="1" t="s">
        <v>43</v>
      </c>
      <c r="B10" s="55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3">
        <v>0</v>
      </c>
    </row>
    <row r="11" spans="1:13" ht="13.8" x14ac:dyDescent="0.3">
      <c r="A11" s="1" t="s">
        <v>44</v>
      </c>
      <c r="B11" s="55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3">
        <v>0</v>
      </c>
    </row>
    <row r="12" spans="1:13" ht="13.8" x14ac:dyDescent="0.3">
      <c r="A12" s="1" t="s">
        <v>45</v>
      </c>
      <c r="B12" s="55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3">
        <v>0</v>
      </c>
    </row>
    <row r="13" spans="1:13" ht="13.8" x14ac:dyDescent="0.3">
      <c r="A13" s="1" t="s">
        <v>46</v>
      </c>
      <c r="B13" s="55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3">
        <v>0</v>
      </c>
    </row>
    <row r="14" spans="1:13" ht="13.8" x14ac:dyDescent="0.3">
      <c r="A14" s="1" t="s">
        <v>47</v>
      </c>
      <c r="B14" s="55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3">
        <v>0</v>
      </c>
    </row>
    <row r="15" spans="1:13" ht="13.8" x14ac:dyDescent="0.3">
      <c r="A15" s="1" t="s">
        <v>48</v>
      </c>
      <c r="B15" s="55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3">
        <v>0</v>
      </c>
    </row>
    <row r="16" spans="1:13" ht="13.8" x14ac:dyDescent="0.3">
      <c r="A16" s="1" t="s">
        <v>49</v>
      </c>
      <c r="B16" s="55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3">
        <v>0</v>
      </c>
    </row>
    <row r="17" spans="1:13" ht="13.8" x14ac:dyDescent="0.3">
      <c r="A17" s="58" t="s">
        <v>55</v>
      </c>
      <c r="B17" s="84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6">
        <v>0</v>
      </c>
    </row>
    <row r="18" spans="1:13" ht="13.8" x14ac:dyDescent="0.3">
      <c r="A18" s="9" t="s">
        <v>23</v>
      </c>
      <c r="B18" s="20">
        <f t="shared" ref="B18:M18" si="0">SUM(B7:B17)</f>
        <v>0</v>
      </c>
      <c r="C18" s="48">
        <f t="shared" si="0"/>
        <v>0</v>
      </c>
      <c r="D18" s="20">
        <f t="shared" si="0"/>
        <v>0</v>
      </c>
      <c r="E18" s="20">
        <f t="shared" si="0"/>
        <v>0</v>
      </c>
      <c r="F18" s="20">
        <f t="shared" si="0"/>
        <v>0</v>
      </c>
      <c r="G18" s="20">
        <f t="shared" si="0"/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0</v>
      </c>
      <c r="M18" s="20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&amp;C&amp;"Helv,Bold"JEROME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pane ySplit="6" topLeftCell="A9" activePane="bottomLeft" state="frozen"/>
      <selection pane="bottomLeft" activeCell="I7" sqref="I7:M17"/>
    </sheetView>
  </sheetViews>
  <sheetFormatPr defaultRowHeight="12.6" x14ac:dyDescent="0.25"/>
  <cols>
    <col min="1" max="1" width="12.88671875" bestFit="1" customWidth="1"/>
    <col min="2" max="16" width="7.6640625" customWidth="1"/>
  </cols>
  <sheetData>
    <row r="1" spans="1:13" ht="13.8" x14ac:dyDescent="0.3">
      <c r="A1" s="27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13.8" x14ac:dyDescent="0.3">
      <c r="A2" s="28"/>
      <c r="B2" s="96" t="s">
        <v>18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ht="13.8" x14ac:dyDescent="0.3">
      <c r="A3" s="30"/>
      <c r="B3" s="102" t="s">
        <v>59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13.8" x14ac:dyDescent="0.3">
      <c r="A4" s="31"/>
      <c r="B4" s="105" t="s">
        <v>70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1:13" ht="93" customHeight="1" thickBot="1" x14ac:dyDescent="0.3">
      <c r="A5" s="32" t="s">
        <v>6</v>
      </c>
      <c r="B5" s="7" t="s">
        <v>93</v>
      </c>
      <c r="C5" s="7" t="s">
        <v>94</v>
      </c>
      <c r="D5" s="7" t="s">
        <v>95</v>
      </c>
      <c r="E5" s="7" t="s">
        <v>96</v>
      </c>
      <c r="F5" s="7" t="s">
        <v>97</v>
      </c>
      <c r="G5" s="7" t="s">
        <v>98</v>
      </c>
      <c r="H5" s="7" t="s">
        <v>99</v>
      </c>
      <c r="I5" s="7" t="s">
        <v>100</v>
      </c>
      <c r="J5" s="7" t="s">
        <v>101</v>
      </c>
      <c r="K5" s="7" t="s">
        <v>102</v>
      </c>
      <c r="L5" s="7" t="s">
        <v>103</v>
      </c>
      <c r="M5" s="7" t="s">
        <v>104</v>
      </c>
    </row>
    <row r="6" spans="1:13" ht="14.4" thickBot="1" x14ac:dyDescent="0.35">
      <c r="A6" s="15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66"/>
    </row>
    <row r="7" spans="1:13" ht="13.8" x14ac:dyDescent="0.3">
      <c r="A7" s="1" t="s">
        <v>40</v>
      </c>
      <c r="B7" s="79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1">
        <v>0</v>
      </c>
    </row>
    <row r="8" spans="1:13" ht="13.8" x14ac:dyDescent="0.3">
      <c r="A8" s="1" t="s">
        <v>41</v>
      </c>
      <c r="B8" s="55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3">
        <v>0</v>
      </c>
    </row>
    <row r="9" spans="1:13" ht="13.8" x14ac:dyDescent="0.3">
      <c r="A9" s="1" t="s">
        <v>42</v>
      </c>
      <c r="B9" s="55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3">
        <v>0</v>
      </c>
    </row>
    <row r="10" spans="1:13" ht="13.8" x14ac:dyDescent="0.3">
      <c r="A10" s="1" t="s">
        <v>43</v>
      </c>
      <c r="B10" s="55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3">
        <v>0</v>
      </c>
    </row>
    <row r="11" spans="1:13" ht="13.8" x14ac:dyDescent="0.3">
      <c r="A11" s="1" t="s">
        <v>44</v>
      </c>
      <c r="B11" s="55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3">
        <v>0</v>
      </c>
    </row>
    <row r="12" spans="1:13" ht="13.8" x14ac:dyDescent="0.3">
      <c r="A12" s="1" t="s">
        <v>45</v>
      </c>
      <c r="B12" s="55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3">
        <v>0</v>
      </c>
    </row>
    <row r="13" spans="1:13" ht="13.8" x14ac:dyDescent="0.3">
      <c r="A13" s="1" t="s">
        <v>46</v>
      </c>
      <c r="B13" s="55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3">
        <v>0</v>
      </c>
    </row>
    <row r="14" spans="1:13" ht="13.8" x14ac:dyDescent="0.3">
      <c r="A14" s="1" t="s">
        <v>47</v>
      </c>
      <c r="B14" s="55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3">
        <v>0</v>
      </c>
    </row>
    <row r="15" spans="1:13" ht="13.8" x14ac:dyDescent="0.3">
      <c r="A15" s="1" t="s">
        <v>48</v>
      </c>
      <c r="B15" s="55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3">
        <v>0</v>
      </c>
    </row>
    <row r="16" spans="1:13" ht="13.8" x14ac:dyDescent="0.3">
      <c r="A16" s="1" t="s">
        <v>49</v>
      </c>
      <c r="B16" s="55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3">
        <v>0</v>
      </c>
    </row>
    <row r="17" spans="1:13" ht="13.8" x14ac:dyDescent="0.3">
      <c r="A17" s="58" t="s">
        <v>55</v>
      </c>
      <c r="B17" s="84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6">
        <v>0</v>
      </c>
    </row>
    <row r="18" spans="1:13" ht="13.8" x14ac:dyDescent="0.3">
      <c r="A18" s="9" t="s">
        <v>23</v>
      </c>
      <c r="B18" s="20">
        <f t="shared" ref="B18:M18" si="0">SUM(B7:B17)</f>
        <v>0</v>
      </c>
      <c r="C18" s="48">
        <f t="shared" si="0"/>
        <v>0</v>
      </c>
      <c r="D18" s="20">
        <f t="shared" si="0"/>
        <v>0</v>
      </c>
      <c r="E18" s="20">
        <f t="shared" si="0"/>
        <v>0</v>
      </c>
      <c r="F18" s="20">
        <f t="shared" si="0"/>
        <v>0</v>
      </c>
      <c r="G18" s="20">
        <f t="shared" si="0"/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0</v>
      </c>
      <c r="M18" s="20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&amp;C&amp;"Helv,Bold"JEROME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pane ySplit="6" topLeftCell="A9" activePane="bottomLeft" state="frozen"/>
      <selection pane="bottomLeft" activeCell="B7" sqref="B7:N17"/>
    </sheetView>
  </sheetViews>
  <sheetFormatPr defaultRowHeight="12.6" x14ac:dyDescent="0.25"/>
  <cols>
    <col min="1" max="1" width="12.88671875" bestFit="1" customWidth="1"/>
    <col min="2" max="16" width="7.6640625" customWidth="1"/>
  </cols>
  <sheetData>
    <row r="1" spans="1:14" ht="13.8" x14ac:dyDescent="0.3">
      <c r="A1" s="27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4" ht="13.8" x14ac:dyDescent="0.3">
      <c r="A2" s="28"/>
      <c r="B2" s="96" t="s">
        <v>18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</row>
    <row r="3" spans="1:14" ht="13.8" x14ac:dyDescent="0.3">
      <c r="A3" s="30"/>
      <c r="B3" s="102" t="s">
        <v>59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4"/>
    </row>
    <row r="4" spans="1:14" ht="13.8" x14ac:dyDescent="0.3">
      <c r="A4" s="31"/>
      <c r="B4" s="105" t="s">
        <v>70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7"/>
    </row>
    <row r="5" spans="1:14" ht="93" customHeight="1" thickBot="1" x14ac:dyDescent="0.3">
      <c r="A5" s="32" t="s">
        <v>6</v>
      </c>
      <c r="B5" s="7" t="s">
        <v>105</v>
      </c>
      <c r="C5" s="7" t="s">
        <v>106</v>
      </c>
      <c r="D5" s="7" t="s">
        <v>107</v>
      </c>
      <c r="E5" s="7" t="s">
        <v>108</v>
      </c>
      <c r="F5" s="7" t="s">
        <v>109</v>
      </c>
      <c r="G5" s="7" t="s">
        <v>110</v>
      </c>
      <c r="H5" s="7" t="s">
        <v>111</v>
      </c>
      <c r="I5" s="7" t="s">
        <v>112</v>
      </c>
      <c r="J5" s="7" t="s">
        <v>113</v>
      </c>
      <c r="K5" s="7" t="s">
        <v>114</v>
      </c>
      <c r="L5" s="7" t="s">
        <v>115</v>
      </c>
      <c r="M5" s="7" t="s">
        <v>116</v>
      </c>
      <c r="N5" s="7" t="s">
        <v>117</v>
      </c>
    </row>
    <row r="6" spans="1:14" ht="14.4" thickBot="1" x14ac:dyDescent="0.35">
      <c r="A6" s="15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66"/>
    </row>
    <row r="7" spans="1:14" ht="13.8" x14ac:dyDescent="0.3">
      <c r="A7" s="1" t="s">
        <v>40</v>
      </c>
      <c r="B7" s="79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1">
        <v>0</v>
      </c>
    </row>
    <row r="8" spans="1:14" ht="13.8" x14ac:dyDescent="0.3">
      <c r="A8" s="1" t="s">
        <v>41</v>
      </c>
      <c r="B8" s="55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3">
        <v>0</v>
      </c>
    </row>
    <row r="9" spans="1:14" ht="13.8" x14ac:dyDescent="0.3">
      <c r="A9" s="1" t="s">
        <v>42</v>
      </c>
      <c r="B9" s="55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3">
        <v>0</v>
      </c>
    </row>
    <row r="10" spans="1:14" ht="13.8" x14ac:dyDescent="0.3">
      <c r="A10" s="1" t="s">
        <v>43</v>
      </c>
      <c r="B10" s="55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3">
        <v>0</v>
      </c>
    </row>
    <row r="11" spans="1:14" ht="13.8" x14ac:dyDescent="0.3">
      <c r="A11" s="1" t="s">
        <v>44</v>
      </c>
      <c r="B11" s="55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3">
        <v>0</v>
      </c>
    </row>
    <row r="12" spans="1:14" ht="13.8" x14ac:dyDescent="0.3">
      <c r="A12" s="1" t="s">
        <v>45</v>
      </c>
      <c r="B12" s="55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3">
        <v>0</v>
      </c>
    </row>
    <row r="13" spans="1:14" ht="13.8" x14ac:dyDescent="0.3">
      <c r="A13" s="1" t="s">
        <v>46</v>
      </c>
      <c r="B13" s="55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3">
        <v>0</v>
      </c>
    </row>
    <row r="14" spans="1:14" ht="13.8" x14ac:dyDescent="0.3">
      <c r="A14" s="1" t="s">
        <v>47</v>
      </c>
      <c r="B14" s="55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3">
        <v>0</v>
      </c>
    </row>
    <row r="15" spans="1:14" ht="13.8" x14ac:dyDescent="0.3">
      <c r="A15" s="1" t="s">
        <v>48</v>
      </c>
      <c r="B15" s="55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3">
        <v>0</v>
      </c>
    </row>
    <row r="16" spans="1:14" ht="13.8" x14ac:dyDescent="0.3">
      <c r="A16" s="1" t="s">
        <v>49</v>
      </c>
      <c r="B16" s="55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3">
        <v>0</v>
      </c>
    </row>
    <row r="17" spans="1:14" ht="13.8" x14ac:dyDescent="0.3">
      <c r="A17" s="58" t="s">
        <v>55</v>
      </c>
      <c r="B17" s="84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6">
        <v>0</v>
      </c>
    </row>
    <row r="18" spans="1:14" ht="13.8" x14ac:dyDescent="0.3">
      <c r="A18" s="9" t="s">
        <v>23</v>
      </c>
      <c r="B18" s="20">
        <f t="shared" ref="B18:N18" si="0">SUM(B7:B17)</f>
        <v>0</v>
      </c>
      <c r="C18" s="48">
        <f t="shared" si="0"/>
        <v>0</v>
      </c>
      <c r="D18" s="20">
        <f t="shared" si="0"/>
        <v>0</v>
      </c>
      <c r="E18" s="20">
        <f t="shared" si="0"/>
        <v>0</v>
      </c>
      <c r="F18" s="20">
        <f t="shared" si="0"/>
        <v>0</v>
      </c>
      <c r="G18" s="20">
        <f t="shared" si="0"/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0</v>
      </c>
      <c r="M18" s="20">
        <f t="shared" si="0"/>
        <v>0</v>
      </c>
      <c r="N18" s="20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&amp;C&amp;"Helv,Bold"JEROME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zoomScaleSheetLayoutView="100" workbookViewId="0">
      <pane ySplit="6" topLeftCell="A9" activePane="bottomLeft" state="frozen"/>
      <selection pane="bottomLeft" activeCell="H7" sqref="H7:K17"/>
    </sheetView>
  </sheetViews>
  <sheetFormatPr defaultColWidth="9.109375" defaultRowHeight="13.8" x14ac:dyDescent="0.3"/>
  <cols>
    <col min="1" max="1" width="15.109375" style="19" bestFit="1" customWidth="1"/>
    <col min="2" max="4" width="8.6640625" style="19" customWidth="1"/>
    <col min="5" max="7" width="8.6640625" style="37" customWidth="1"/>
    <col min="8" max="14" width="8.6640625" style="13" customWidth="1"/>
    <col min="15" max="16384" width="9.109375" style="13"/>
  </cols>
  <sheetData>
    <row r="1" spans="1:11" x14ac:dyDescent="0.3">
      <c r="A1" s="27"/>
      <c r="B1" s="43"/>
      <c r="C1" s="43"/>
      <c r="D1" s="44"/>
      <c r="E1" s="112" t="s">
        <v>18</v>
      </c>
      <c r="F1" s="112"/>
      <c r="G1" s="112"/>
      <c r="H1" s="99" t="s">
        <v>13</v>
      </c>
      <c r="I1" s="100"/>
      <c r="J1" s="73"/>
      <c r="K1" s="75"/>
    </row>
    <row r="2" spans="1:11" s="29" customFormat="1" x14ac:dyDescent="0.3">
      <c r="A2" s="28"/>
      <c r="B2" s="96" t="s">
        <v>18</v>
      </c>
      <c r="C2" s="97"/>
      <c r="D2" s="98"/>
      <c r="E2" s="96" t="s">
        <v>20</v>
      </c>
      <c r="F2" s="97"/>
      <c r="G2" s="98"/>
      <c r="H2" s="108" t="s">
        <v>8</v>
      </c>
      <c r="I2" s="108"/>
      <c r="J2" s="96" t="s">
        <v>78</v>
      </c>
      <c r="K2" s="98"/>
    </row>
    <row r="3" spans="1:11" s="29" customFormat="1" x14ac:dyDescent="0.3">
      <c r="A3" s="30"/>
      <c r="B3" s="105" t="s">
        <v>19</v>
      </c>
      <c r="C3" s="106"/>
      <c r="D3" s="107"/>
      <c r="E3" s="105" t="s">
        <v>24</v>
      </c>
      <c r="F3" s="106"/>
      <c r="G3" s="107"/>
      <c r="H3" s="93" t="s">
        <v>14</v>
      </c>
      <c r="I3" s="94"/>
      <c r="J3" s="96" t="s">
        <v>79</v>
      </c>
      <c r="K3" s="111"/>
    </row>
    <row r="4" spans="1:11" ht="13.5" customHeight="1" x14ac:dyDescent="0.3">
      <c r="A4" s="31"/>
      <c r="B4" s="2" t="s">
        <v>2</v>
      </c>
      <c r="C4" s="2" t="s">
        <v>1</v>
      </c>
      <c r="D4" s="2" t="s">
        <v>28</v>
      </c>
      <c r="E4" s="2" t="s">
        <v>1</v>
      </c>
      <c r="F4" s="2" t="s">
        <v>2</v>
      </c>
      <c r="G4" s="2" t="s">
        <v>28</v>
      </c>
      <c r="H4" s="109" t="s">
        <v>34</v>
      </c>
      <c r="I4" s="110"/>
      <c r="J4" s="105" t="s">
        <v>119</v>
      </c>
      <c r="K4" s="107"/>
    </row>
    <row r="5" spans="1:11" s="14" customFormat="1" ht="93" customHeight="1" thickBot="1" x14ac:dyDescent="0.3">
      <c r="A5" s="32" t="s">
        <v>6</v>
      </c>
      <c r="B5" s="7" t="s">
        <v>31</v>
      </c>
      <c r="C5" s="7" t="s">
        <v>30</v>
      </c>
      <c r="D5" s="7" t="s">
        <v>29</v>
      </c>
      <c r="E5" s="7" t="s">
        <v>33</v>
      </c>
      <c r="F5" s="7" t="s">
        <v>25</v>
      </c>
      <c r="G5" s="7" t="s">
        <v>32</v>
      </c>
      <c r="H5" s="5" t="s">
        <v>35</v>
      </c>
      <c r="I5" s="5" t="s">
        <v>36</v>
      </c>
      <c r="J5" s="5" t="s">
        <v>80</v>
      </c>
      <c r="K5" s="5" t="s">
        <v>81</v>
      </c>
    </row>
    <row r="6" spans="1:11" s="18" customFormat="1" ht="14.4" thickBot="1" x14ac:dyDescent="0.35">
      <c r="A6" s="15"/>
      <c r="B6" s="41"/>
      <c r="C6" s="41"/>
      <c r="D6" s="41"/>
      <c r="E6" s="16"/>
      <c r="F6" s="16"/>
      <c r="G6" s="16"/>
      <c r="H6" s="16"/>
      <c r="I6" s="16"/>
      <c r="J6" s="16"/>
      <c r="K6" s="17"/>
    </row>
    <row r="7" spans="1:11" s="18" customFormat="1" x14ac:dyDescent="0.3">
      <c r="A7" s="1" t="s">
        <v>40</v>
      </c>
      <c r="B7" s="79">
        <v>301</v>
      </c>
      <c r="C7" s="80">
        <v>99</v>
      </c>
      <c r="D7" s="81">
        <v>36</v>
      </c>
      <c r="E7" s="79">
        <v>104</v>
      </c>
      <c r="F7" s="80">
        <v>277</v>
      </c>
      <c r="G7" s="81">
        <v>50</v>
      </c>
      <c r="H7" s="33">
        <v>221</v>
      </c>
      <c r="I7" s="22">
        <v>175</v>
      </c>
      <c r="J7" s="33">
        <v>260</v>
      </c>
      <c r="K7" s="22">
        <v>161</v>
      </c>
    </row>
    <row r="8" spans="1:11" s="18" customFormat="1" x14ac:dyDescent="0.3">
      <c r="A8" s="1" t="s">
        <v>41</v>
      </c>
      <c r="B8" s="55">
        <v>741</v>
      </c>
      <c r="C8" s="82">
        <v>132</v>
      </c>
      <c r="D8" s="83">
        <v>88</v>
      </c>
      <c r="E8" s="55">
        <v>139</v>
      </c>
      <c r="F8" s="82">
        <v>721</v>
      </c>
      <c r="G8" s="83">
        <v>92</v>
      </c>
      <c r="H8" s="35">
        <v>438</v>
      </c>
      <c r="I8" s="24">
        <v>381</v>
      </c>
      <c r="J8" s="87">
        <v>579</v>
      </c>
      <c r="K8" s="26">
        <v>312</v>
      </c>
    </row>
    <row r="9" spans="1:11" s="18" customFormat="1" x14ac:dyDescent="0.3">
      <c r="A9" s="1" t="s">
        <v>42</v>
      </c>
      <c r="B9" s="55">
        <v>249</v>
      </c>
      <c r="C9" s="82">
        <v>55</v>
      </c>
      <c r="D9" s="83">
        <v>30</v>
      </c>
      <c r="E9" s="55">
        <v>59</v>
      </c>
      <c r="F9" s="82">
        <v>239</v>
      </c>
      <c r="G9" s="83">
        <v>33</v>
      </c>
      <c r="H9" s="35">
        <v>174</v>
      </c>
      <c r="I9" s="24">
        <v>131</v>
      </c>
      <c r="J9" s="87">
        <v>189</v>
      </c>
      <c r="K9" s="26">
        <v>133</v>
      </c>
    </row>
    <row r="10" spans="1:11" s="18" customFormat="1" x14ac:dyDescent="0.3">
      <c r="A10" s="1" t="s">
        <v>43</v>
      </c>
      <c r="B10" s="55">
        <v>256</v>
      </c>
      <c r="C10" s="82">
        <v>49</v>
      </c>
      <c r="D10" s="83">
        <v>33</v>
      </c>
      <c r="E10" s="55">
        <v>42</v>
      </c>
      <c r="F10" s="82">
        <v>255</v>
      </c>
      <c r="G10" s="83">
        <v>37</v>
      </c>
      <c r="H10" s="35">
        <v>164</v>
      </c>
      <c r="I10" s="24">
        <v>118</v>
      </c>
      <c r="J10" s="87">
        <v>206</v>
      </c>
      <c r="K10" s="26">
        <v>122</v>
      </c>
    </row>
    <row r="11" spans="1:11" s="18" customFormat="1" x14ac:dyDescent="0.3">
      <c r="A11" s="1" t="s">
        <v>44</v>
      </c>
      <c r="B11" s="55">
        <v>399</v>
      </c>
      <c r="C11" s="82">
        <v>76</v>
      </c>
      <c r="D11" s="83">
        <v>54</v>
      </c>
      <c r="E11" s="55">
        <v>76</v>
      </c>
      <c r="F11" s="82">
        <v>372</v>
      </c>
      <c r="G11" s="83">
        <v>73</v>
      </c>
      <c r="H11" s="35">
        <v>234</v>
      </c>
      <c r="I11" s="24">
        <v>242</v>
      </c>
      <c r="J11" s="87">
        <v>311</v>
      </c>
      <c r="K11" s="26">
        <v>182</v>
      </c>
    </row>
    <row r="12" spans="1:11" s="18" customFormat="1" x14ac:dyDescent="0.3">
      <c r="A12" s="1" t="s">
        <v>45</v>
      </c>
      <c r="B12" s="55">
        <v>532</v>
      </c>
      <c r="C12" s="82">
        <v>165</v>
      </c>
      <c r="D12" s="83">
        <v>59</v>
      </c>
      <c r="E12" s="55">
        <v>179</v>
      </c>
      <c r="F12" s="82">
        <v>508</v>
      </c>
      <c r="G12" s="83">
        <v>61</v>
      </c>
      <c r="H12" s="35">
        <v>341</v>
      </c>
      <c r="I12" s="24">
        <v>320</v>
      </c>
      <c r="J12" s="87">
        <v>460</v>
      </c>
      <c r="K12" s="26">
        <v>241</v>
      </c>
    </row>
    <row r="13" spans="1:11" s="18" customFormat="1" x14ac:dyDescent="0.3">
      <c r="A13" s="1" t="s">
        <v>46</v>
      </c>
      <c r="B13" s="55">
        <v>308</v>
      </c>
      <c r="C13" s="82">
        <v>82</v>
      </c>
      <c r="D13" s="83">
        <v>27</v>
      </c>
      <c r="E13" s="55">
        <v>96</v>
      </c>
      <c r="F13" s="82">
        <v>289</v>
      </c>
      <c r="G13" s="83">
        <v>33</v>
      </c>
      <c r="H13" s="35">
        <v>204</v>
      </c>
      <c r="I13" s="24">
        <v>175</v>
      </c>
      <c r="J13" s="87">
        <v>242</v>
      </c>
      <c r="K13" s="26">
        <v>142</v>
      </c>
    </row>
    <row r="14" spans="1:11" s="18" customFormat="1" x14ac:dyDescent="0.3">
      <c r="A14" s="1" t="s">
        <v>47</v>
      </c>
      <c r="B14" s="55">
        <v>413</v>
      </c>
      <c r="C14" s="82">
        <v>96</v>
      </c>
      <c r="D14" s="83">
        <v>52</v>
      </c>
      <c r="E14" s="55">
        <v>122</v>
      </c>
      <c r="F14" s="82">
        <v>381</v>
      </c>
      <c r="G14" s="83">
        <v>49</v>
      </c>
      <c r="H14" s="35">
        <v>240</v>
      </c>
      <c r="I14" s="24">
        <v>248</v>
      </c>
      <c r="J14" s="87">
        <v>302</v>
      </c>
      <c r="K14" s="26">
        <v>213</v>
      </c>
    </row>
    <row r="15" spans="1:11" s="18" customFormat="1" x14ac:dyDescent="0.3">
      <c r="A15" s="1" t="s">
        <v>48</v>
      </c>
      <c r="B15" s="55">
        <v>217</v>
      </c>
      <c r="C15" s="82">
        <v>73</v>
      </c>
      <c r="D15" s="83">
        <v>17</v>
      </c>
      <c r="E15" s="55">
        <v>79</v>
      </c>
      <c r="F15" s="82">
        <v>199</v>
      </c>
      <c r="G15" s="83">
        <v>28</v>
      </c>
      <c r="H15" s="35">
        <v>155</v>
      </c>
      <c r="I15" s="24">
        <v>119</v>
      </c>
      <c r="J15" s="87">
        <v>183</v>
      </c>
      <c r="K15" s="26">
        <v>105</v>
      </c>
    </row>
    <row r="16" spans="1:11" s="18" customFormat="1" x14ac:dyDescent="0.3">
      <c r="A16" s="1" t="s">
        <v>49</v>
      </c>
      <c r="B16" s="55">
        <v>441</v>
      </c>
      <c r="C16" s="82">
        <v>101</v>
      </c>
      <c r="D16" s="83">
        <v>43</v>
      </c>
      <c r="E16" s="55">
        <v>107</v>
      </c>
      <c r="F16" s="82">
        <v>419</v>
      </c>
      <c r="G16" s="83">
        <v>58</v>
      </c>
      <c r="H16" s="35">
        <v>284</v>
      </c>
      <c r="I16" s="24">
        <v>246</v>
      </c>
      <c r="J16" s="87">
        <v>357</v>
      </c>
      <c r="K16" s="26">
        <v>204</v>
      </c>
    </row>
    <row r="17" spans="1:11" s="18" customFormat="1" x14ac:dyDescent="0.3">
      <c r="A17" s="58" t="s">
        <v>55</v>
      </c>
      <c r="B17" s="84">
        <v>1074</v>
      </c>
      <c r="C17" s="85">
        <v>325</v>
      </c>
      <c r="D17" s="86">
        <v>135</v>
      </c>
      <c r="E17" s="84">
        <v>317</v>
      </c>
      <c r="F17" s="85">
        <v>1050</v>
      </c>
      <c r="G17" s="86">
        <v>149</v>
      </c>
      <c r="H17" s="59">
        <v>706</v>
      </c>
      <c r="I17" s="52">
        <v>619</v>
      </c>
      <c r="J17" s="88">
        <v>825</v>
      </c>
      <c r="K17" s="89">
        <v>597</v>
      </c>
    </row>
    <row r="18" spans="1:11" s="18" customFormat="1" x14ac:dyDescent="0.3">
      <c r="A18" s="9" t="s">
        <v>23</v>
      </c>
      <c r="B18" s="20">
        <f t="shared" ref="B18:G18" si="0">SUM(B7:B17)</f>
        <v>4931</v>
      </c>
      <c r="C18" s="48">
        <f t="shared" si="0"/>
        <v>1253</v>
      </c>
      <c r="D18" s="20">
        <f t="shared" si="0"/>
        <v>574</v>
      </c>
      <c r="E18" s="20">
        <f t="shared" si="0"/>
        <v>1320</v>
      </c>
      <c r="F18" s="20">
        <f t="shared" si="0"/>
        <v>4710</v>
      </c>
      <c r="G18" s="20">
        <f t="shared" si="0"/>
        <v>663</v>
      </c>
      <c r="H18" s="20">
        <f>SUM(H7:H17)</f>
        <v>3161</v>
      </c>
      <c r="I18" s="20">
        <f>SUM(I7:I17)</f>
        <v>2774</v>
      </c>
      <c r="J18" s="20">
        <f>SUM(J7:J17)</f>
        <v>3914</v>
      </c>
      <c r="K18" s="20">
        <f>SUM(K7:K17)</f>
        <v>2412</v>
      </c>
    </row>
    <row r="19" spans="1:11" s="18" customFormat="1" x14ac:dyDescent="0.3">
      <c r="A19" s="13"/>
      <c r="B19" s="19"/>
      <c r="C19" s="19"/>
      <c r="D19" s="19"/>
      <c r="E19" s="37"/>
      <c r="F19" s="37"/>
      <c r="G19" s="37"/>
      <c r="H19" s="13"/>
      <c r="I19" s="13"/>
      <c r="J19" s="13"/>
      <c r="K19" s="13"/>
    </row>
    <row r="20" spans="1:11" s="18" customFormat="1" x14ac:dyDescent="0.3">
      <c r="A20" s="19"/>
      <c r="B20" s="19"/>
      <c r="C20" s="19"/>
      <c r="D20" s="19"/>
      <c r="E20" s="37"/>
      <c r="F20" s="37"/>
      <c r="G20" s="37"/>
      <c r="H20" s="13"/>
      <c r="I20" s="13"/>
      <c r="J20" s="13"/>
      <c r="K20" s="13"/>
    </row>
    <row r="21" spans="1:11" s="18" customFormat="1" x14ac:dyDescent="0.3">
      <c r="A21" s="19"/>
      <c r="B21" s="19"/>
      <c r="C21" s="19"/>
      <c r="D21" s="19"/>
      <c r="E21" s="37"/>
      <c r="F21" s="37"/>
      <c r="G21" s="37"/>
      <c r="H21" s="13"/>
      <c r="I21" s="13"/>
      <c r="J21" s="13"/>
      <c r="K21" s="13"/>
    </row>
    <row r="22" spans="1:11" s="18" customFormat="1" x14ac:dyDescent="0.3">
      <c r="A22" s="19"/>
      <c r="B22" s="19"/>
      <c r="C22" s="19"/>
      <c r="D22" s="19"/>
      <c r="E22" s="37"/>
      <c r="F22" s="37"/>
      <c r="G22" s="37"/>
      <c r="H22" s="13"/>
      <c r="I22" s="13"/>
      <c r="J22" s="13"/>
      <c r="K22" s="13"/>
    </row>
    <row r="23" spans="1:11" s="18" customFormat="1" x14ac:dyDescent="0.3">
      <c r="A23" s="19"/>
      <c r="B23" s="19"/>
      <c r="C23" s="19"/>
      <c r="D23" s="19"/>
      <c r="E23" s="37"/>
      <c r="F23" s="37"/>
      <c r="G23" s="37"/>
      <c r="H23" s="13"/>
      <c r="I23" s="13"/>
      <c r="J23" s="13"/>
      <c r="K23" s="13"/>
    </row>
    <row r="24" spans="1:11" s="18" customFormat="1" x14ac:dyDescent="0.3">
      <c r="A24" s="19"/>
      <c r="B24" s="19"/>
      <c r="C24" s="19"/>
      <c r="D24" s="19"/>
      <c r="E24" s="37"/>
      <c r="F24" s="37"/>
      <c r="G24" s="37"/>
      <c r="H24" s="13"/>
      <c r="I24" s="13"/>
      <c r="J24" s="13"/>
      <c r="K24" s="13"/>
    </row>
    <row r="25" spans="1:11" s="18" customFormat="1" x14ac:dyDescent="0.3">
      <c r="A25" s="19"/>
      <c r="B25" s="19"/>
      <c r="C25" s="19"/>
      <c r="D25" s="19"/>
      <c r="E25" s="37"/>
      <c r="F25" s="37"/>
      <c r="G25" s="37"/>
      <c r="H25" s="13"/>
      <c r="I25" s="13"/>
      <c r="J25" s="13"/>
      <c r="K25" s="13"/>
    </row>
    <row r="26" spans="1:11" s="18" customFormat="1" x14ac:dyDescent="0.3">
      <c r="A26" s="19"/>
      <c r="B26" s="19"/>
      <c r="C26" s="19"/>
      <c r="D26" s="19"/>
      <c r="E26" s="37"/>
      <c r="F26" s="37"/>
      <c r="G26" s="37"/>
      <c r="H26" s="13"/>
      <c r="I26" s="13"/>
      <c r="J26" s="13"/>
      <c r="K26" s="13"/>
    </row>
    <row r="27" spans="1:11" s="18" customFormat="1" x14ac:dyDescent="0.3">
      <c r="A27" s="19"/>
      <c r="B27" s="19"/>
      <c r="C27" s="19"/>
      <c r="D27" s="19"/>
      <c r="E27" s="37"/>
      <c r="F27" s="37"/>
      <c r="G27" s="37"/>
      <c r="H27" s="13"/>
      <c r="I27" s="13"/>
      <c r="J27" s="13"/>
      <c r="K27" s="13"/>
    </row>
    <row r="28" spans="1:11" s="18" customFormat="1" x14ac:dyDescent="0.3">
      <c r="A28" s="19"/>
      <c r="B28" s="19"/>
      <c r="C28" s="19"/>
      <c r="D28" s="19"/>
      <c r="E28" s="37"/>
      <c r="F28" s="37"/>
      <c r="G28" s="37"/>
      <c r="H28" s="13"/>
      <c r="I28" s="13"/>
      <c r="J28" s="13"/>
      <c r="K28" s="13"/>
    </row>
    <row r="29" spans="1:11" s="18" customFormat="1" x14ac:dyDescent="0.3">
      <c r="A29" s="19"/>
      <c r="B29" s="19"/>
      <c r="C29" s="19"/>
      <c r="D29" s="19"/>
      <c r="E29" s="37"/>
      <c r="F29" s="37"/>
      <c r="G29" s="37"/>
      <c r="H29" s="13"/>
      <c r="I29" s="13"/>
      <c r="J29" s="13"/>
      <c r="K29" s="13"/>
    </row>
    <row r="30" spans="1:11" s="18" customFormat="1" x14ac:dyDescent="0.3">
      <c r="A30" s="19"/>
      <c r="B30" s="19"/>
      <c r="C30" s="19"/>
      <c r="D30" s="19"/>
      <c r="E30" s="37"/>
      <c r="F30" s="37"/>
      <c r="G30" s="37"/>
      <c r="H30" s="13"/>
      <c r="I30" s="13"/>
      <c r="J30" s="13"/>
      <c r="K30" s="13"/>
    </row>
    <row r="31" spans="1:11" s="18" customFormat="1" x14ac:dyDescent="0.3">
      <c r="A31" s="19"/>
      <c r="B31" s="19"/>
      <c r="C31" s="19"/>
      <c r="D31" s="19"/>
      <c r="E31" s="37"/>
      <c r="F31" s="37"/>
      <c r="G31" s="37"/>
      <c r="H31" s="13"/>
      <c r="I31" s="13"/>
      <c r="J31" s="13"/>
      <c r="K31" s="13"/>
    </row>
    <row r="32" spans="1:11" s="18" customFormat="1" x14ac:dyDescent="0.3">
      <c r="A32" s="19"/>
      <c r="B32" s="19"/>
      <c r="C32" s="19"/>
      <c r="D32" s="19"/>
      <c r="E32" s="37"/>
      <c r="F32" s="37"/>
      <c r="G32" s="37"/>
      <c r="H32" s="13"/>
      <c r="I32" s="13"/>
      <c r="J32" s="13"/>
      <c r="K32" s="13"/>
    </row>
    <row r="33" spans="1:11" s="18" customFormat="1" x14ac:dyDescent="0.3">
      <c r="A33" s="19"/>
      <c r="B33" s="19"/>
      <c r="C33" s="19"/>
      <c r="D33" s="19"/>
      <c r="E33" s="37"/>
      <c r="F33" s="37"/>
      <c r="G33" s="37"/>
      <c r="H33" s="13"/>
      <c r="I33" s="13"/>
      <c r="J33" s="13"/>
      <c r="K33" s="13"/>
    </row>
    <row r="34" spans="1:11" s="18" customFormat="1" x14ac:dyDescent="0.3">
      <c r="A34" s="19"/>
      <c r="B34" s="19"/>
      <c r="C34" s="19"/>
      <c r="D34" s="19"/>
      <c r="E34" s="37"/>
      <c r="F34" s="37"/>
      <c r="G34" s="37"/>
      <c r="H34" s="13"/>
      <c r="I34" s="13"/>
      <c r="J34" s="13"/>
      <c r="K34" s="13"/>
    </row>
    <row r="35" spans="1:11" s="18" customFormat="1" ht="14.4" customHeight="1" x14ac:dyDescent="0.3">
      <c r="A35" s="19"/>
      <c r="B35" s="19"/>
      <c r="C35" s="19"/>
      <c r="D35" s="19"/>
      <c r="E35" s="37"/>
      <c r="F35" s="37"/>
      <c r="G35" s="37"/>
      <c r="H35" s="13"/>
      <c r="I35" s="13"/>
      <c r="J35" s="13"/>
      <c r="K35" s="13"/>
    </row>
    <row r="36" spans="1:11" s="18" customFormat="1" x14ac:dyDescent="0.3">
      <c r="A36" s="19"/>
      <c r="B36" s="19"/>
      <c r="C36" s="19"/>
      <c r="D36" s="19"/>
      <c r="E36" s="37"/>
      <c r="F36" s="37"/>
      <c r="G36" s="37"/>
      <c r="H36" s="13"/>
      <c r="I36" s="13"/>
      <c r="J36" s="13"/>
      <c r="K36" s="13"/>
    </row>
    <row r="37" spans="1:11" s="34" customFormat="1" x14ac:dyDescent="0.3">
      <c r="A37" s="19"/>
      <c r="B37" s="19"/>
      <c r="C37" s="19"/>
      <c r="D37" s="19"/>
      <c r="E37" s="37"/>
      <c r="F37" s="37"/>
      <c r="G37" s="37"/>
      <c r="H37" s="13"/>
      <c r="I37" s="13"/>
      <c r="J37" s="13"/>
      <c r="K37" s="13"/>
    </row>
    <row r="38" spans="1:11" s="34" customFormat="1" x14ac:dyDescent="0.3">
      <c r="A38" s="19"/>
      <c r="B38" s="19"/>
      <c r="C38" s="19"/>
      <c r="D38" s="19"/>
      <c r="E38" s="37"/>
      <c r="F38" s="37"/>
      <c r="G38" s="37"/>
      <c r="H38" s="13"/>
      <c r="I38" s="13"/>
      <c r="J38" s="13"/>
      <c r="K38" s="13"/>
    </row>
    <row r="39" spans="1:11" s="18" customFormat="1" x14ac:dyDescent="0.3">
      <c r="A39" s="19"/>
      <c r="B39" s="19"/>
      <c r="C39" s="19"/>
      <c r="D39" s="19"/>
      <c r="E39" s="37"/>
      <c r="F39" s="37"/>
      <c r="G39" s="37"/>
      <c r="H39" s="13"/>
      <c r="I39" s="13"/>
      <c r="J39" s="13"/>
      <c r="K39" s="13"/>
    </row>
    <row r="40" spans="1:11" s="18" customFormat="1" x14ac:dyDescent="0.3">
      <c r="A40" s="19"/>
      <c r="B40" s="19"/>
      <c r="C40" s="19"/>
      <c r="D40" s="19"/>
      <c r="E40" s="37"/>
      <c r="F40" s="37"/>
      <c r="G40" s="37"/>
      <c r="H40" s="13"/>
      <c r="I40" s="13"/>
      <c r="J40" s="13"/>
      <c r="K40" s="13"/>
    </row>
    <row r="41" spans="1:11" s="18" customFormat="1" x14ac:dyDescent="0.3">
      <c r="A41" s="19"/>
      <c r="B41" s="19"/>
      <c r="C41" s="19"/>
      <c r="D41" s="19"/>
      <c r="E41" s="37"/>
      <c r="F41" s="37"/>
      <c r="G41" s="37"/>
      <c r="H41" s="13"/>
      <c r="I41" s="13"/>
      <c r="J41" s="13"/>
      <c r="K41" s="13"/>
    </row>
    <row r="42" spans="1:11" s="18" customFormat="1" x14ac:dyDescent="0.3">
      <c r="A42" s="19"/>
      <c r="B42" s="19"/>
      <c r="C42" s="19"/>
      <c r="D42" s="19"/>
      <c r="E42" s="37"/>
      <c r="F42" s="37"/>
      <c r="G42" s="37"/>
      <c r="H42" s="13"/>
      <c r="I42" s="13"/>
      <c r="J42" s="13"/>
      <c r="K42" s="13"/>
    </row>
    <row r="43" spans="1:11" s="18" customFormat="1" x14ac:dyDescent="0.3">
      <c r="A43" s="19"/>
      <c r="B43" s="19"/>
      <c r="C43" s="19"/>
      <c r="D43" s="19"/>
      <c r="E43" s="37"/>
      <c r="F43" s="37"/>
      <c r="G43" s="37"/>
      <c r="H43" s="13"/>
      <c r="I43" s="13"/>
      <c r="J43" s="13"/>
      <c r="K43" s="13"/>
    </row>
    <row r="44" spans="1:11" s="18" customFormat="1" x14ac:dyDescent="0.3">
      <c r="A44" s="19"/>
      <c r="B44" s="19"/>
      <c r="C44" s="19"/>
      <c r="D44" s="19"/>
      <c r="E44" s="37"/>
      <c r="F44" s="37"/>
      <c r="G44" s="37"/>
      <c r="H44" s="13"/>
      <c r="I44" s="13"/>
      <c r="J44" s="13"/>
      <c r="K44" s="13"/>
    </row>
    <row r="45" spans="1:11" s="18" customFormat="1" x14ac:dyDescent="0.3">
      <c r="A45" s="19"/>
      <c r="B45" s="19"/>
      <c r="C45" s="19"/>
      <c r="D45" s="19"/>
      <c r="E45" s="37"/>
      <c r="F45" s="37"/>
      <c r="G45" s="37"/>
      <c r="H45" s="13"/>
      <c r="I45" s="13"/>
      <c r="J45" s="13"/>
      <c r="K45" s="13"/>
    </row>
    <row r="46" spans="1:11" s="18" customFormat="1" ht="14.4" customHeight="1" x14ac:dyDescent="0.3">
      <c r="A46" s="19"/>
      <c r="B46" s="19"/>
      <c r="C46" s="19"/>
      <c r="D46" s="19"/>
      <c r="E46" s="37"/>
      <c r="F46" s="37"/>
      <c r="G46" s="37"/>
      <c r="H46" s="13"/>
      <c r="I46" s="13"/>
      <c r="J46" s="13"/>
      <c r="K46" s="13"/>
    </row>
    <row r="47" spans="1:11" s="18" customFormat="1" x14ac:dyDescent="0.3">
      <c r="A47" s="19"/>
      <c r="B47" s="19"/>
      <c r="C47" s="19"/>
      <c r="D47" s="19"/>
      <c r="E47" s="37"/>
      <c r="F47" s="37"/>
      <c r="G47" s="37"/>
      <c r="H47" s="13"/>
      <c r="I47" s="13"/>
      <c r="J47" s="13"/>
      <c r="K47" s="13"/>
    </row>
    <row r="48" spans="1:11" s="34" customFormat="1" x14ac:dyDescent="0.3">
      <c r="A48" s="19"/>
      <c r="B48" s="19"/>
      <c r="C48" s="19"/>
      <c r="D48" s="19"/>
      <c r="E48" s="37"/>
      <c r="F48" s="37"/>
      <c r="G48" s="37"/>
      <c r="H48" s="13"/>
      <c r="I48" s="13"/>
      <c r="J48" s="13"/>
      <c r="K48" s="13"/>
    </row>
    <row r="49" spans="1:11" s="34" customFormat="1" x14ac:dyDescent="0.3">
      <c r="A49" s="19"/>
      <c r="B49" s="19"/>
      <c r="C49" s="19"/>
      <c r="D49" s="19"/>
      <c r="E49" s="37"/>
      <c r="F49" s="37"/>
      <c r="G49" s="37"/>
      <c r="H49" s="13"/>
      <c r="I49" s="13"/>
      <c r="J49" s="13"/>
      <c r="K49" s="13"/>
    </row>
    <row r="50" spans="1:11" s="34" customFormat="1" x14ac:dyDescent="0.3">
      <c r="A50" s="19"/>
      <c r="B50" s="19"/>
      <c r="C50" s="19"/>
      <c r="D50" s="19"/>
      <c r="E50" s="37"/>
      <c r="F50" s="37"/>
      <c r="G50" s="37"/>
      <c r="H50" s="13"/>
      <c r="I50" s="13"/>
      <c r="J50" s="13"/>
      <c r="K50" s="13"/>
    </row>
    <row r="51" spans="1:11" s="34" customFormat="1" x14ac:dyDescent="0.3">
      <c r="A51" s="19"/>
      <c r="B51" s="19"/>
      <c r="C51" s="19"/>
      <c r="D51" s="19"/>
      <c r="E51" s="37"/>
      <c r="F51" s="37"/>
      <c r="G51" s="37"/>
      <c r="H51" s="13"/>
      <c r="I51" s="13"/>
      <c r="J51" s="13"/>
      <c r="K51" s="13"/>
    </row>
  </sheetData>
  <sheetProtection selectLockedCells="1"/>
  <mergeCells count="12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&amp;C&amp;"Helv,Bold"JEROME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zoomScaleSheetLayoutView="100" workbookViewId="0">
      <pane ySplit="6" topLeftCell="A9" activePane="bottomLeft" state="frozen"/>
      <selection pane="bottomLeft" activeCell="E18" sqref="E18"/>
    </sheetView>
  </sheetViews>
  <sheetFormatPr defaultColWidth="9.109375" defaultRowHeight="13.8" x14ac:dyDescent="0.3"/>
  <cols>
    <col min="1" max="1" width="15.33203125" style="19" customWidth="1"/>
    <col min="2" max="10" width="8.6640625" style="13" customWidth="1"/>
    <col min="11" max="16384" width="9.109375" style="13"/>
  </cols>
  <sheetData>
    <row r="1" spans="1:10" x14ac:dyDescent="0.3">
      <c r="A1" s="42"/>
      <c r="B1" s="93"/>
      <c r="C1" s="94"/>
      <c r="D1" s="94"/>
      <c r="E1" s="94"/>
      <c r="F1" s="95"/>
      <c r="G1" s="93"/>
      <c r="H1" s="94"/>
      <c r="I1" s="94"/>
      <c r="J1" s="95"/>
    </row>
    <row r="2" spans="1:10" x14ac:dyDescent="0.3">
      <c r="A2" s="46"/>
      <c r="B2" s="96" t="s">
        <v>4</v>
      </c>
      <c r="C2" s="97"/>
      <c r="D2" s="97"/>
      <c r="E2" s="97"/>
      <c r="F2" s="98"/>
      <c r="G2" s="105" t="s">
        <v>50</v>
      </c>
      <c r="H2" s="106"/>
      <c r="I2" s="106"/>
      <c r="J2" s="107"/>
    </row>
    <row r="3" spans="1:10" x14ac:dyDescent="0.3">
      <c r="A3" s="30"/>
      <c r="B3" s="96" t="s">
        <v>5</v>
      </c>
      <c r="C3" s="97"/>
      <c r="D3" s="97"/>
      <c r="E3" s="97"/>
      <c r="F3" s="98"/>
      <c r="G3" s="113" t="s">
        <v>12</v>
      </c>
      <c r="H3" s="114"/>
      <c r="I3" s="65" t="s">
        <v>127</v>
      </c>
      <c r="J3" s="65" t="s">
        <v>7</v>
      </c>
    </row>
    <row r="4" spans="1:10" x14ac:dyDescent="0.3">
      <c r="A4" s="31"/>
      <c r="B4" s="10"/>
      <c r="C4" s="11"/>
      <c r="D4" s="11"/>
      <c r="E4" s="11"/>
      <c r="F4" s="12"/>
      <c r="G4" s="2" t="s">
        <v>1</v>
      </c>
      <c r="H4" s="2" t="s">
        <v>2</v>
      </c>
      <c r="I4" s="2" t="s">
        <v>2</v>
      </c>
      <c r="J4" s="2" t="s">
        <v>2</v>
      </c>
    </row>
    <row r="5" spans="1:10" ht="93" customHeight="1" thickBot="1" x14ac:dyDescent="0.35">
      <c r="A5" s="32" t="s">
        <v>6</v>
      </c>
      <c r="B5" s="7" t="s">
        <v>9</v>
      </c>
      <c r="C5" s="7" t="s">
        <v>10</v>
      </c>
      <c r="D5" s="7" t="s">
        <v>15</v>
      </c>
      <c r="E5" s="7" t="s">
        <v>16</v>
      </c>
      <c r="F5" s="4" t="s">
        <v>11</v>
      </c>
      <c r="G5" s="4" t="s">
        <v>51</v>
      </c>
      <c r="H5" s="4" t="s">
        <v>52</v>
      </c>
      <c r="I5" s="5" t="s">
        <v>53</v>
      </c>
      <c r="J5" s="5" t="s">
        <v>54</v>
      </c>
    </row>
    <row r="6" spans="1:10" ht="14.4" thickBot="1" x14ac:dyDescent="0.35">
      <c r="A6" s="15"/>
      <c r="B6" s="16"/>
      <c r="C6" s="16"/>
      <c r="D6" s="16"/>
      <c r="E6" s="16"/>
      <c r="F6" s="16"/>
      <c r="G6" s="16"/>
      <c r="H6" s="16"/>
      <c r="I6" s="16"/>
      <c r="J6" s="17"/>
    </row>
    <row r="7" spans="1:10" x14ac:dyDescent="0.3">
      <c r="A7" s="90" t="s">
        <v>40</v>
      </c>
      <c r="B7" s="21">
        <v>638</v>
      </c>
      <c r="C7" s="26">
        <v>114</v>
      </c>
      <c r="D7" s="53">
        <f t="shared" ref="D7:D16" si="0">IF(C7&lt;&gt;0,C7+B7,"")</f>
        <v>752</v>
      </c>
      <c r="E7" s="22">
        <v>448</v>
      </c>
      <c r="F7" s="23">
        <f t="shared" ref="F7:F16" si="1">IF(E7&lt;&gt;0,E7/D7,"")</f>
        <v>0.5957446808510638</v>
      </c>
      <c r="G7" s="33">
        <v>169</v>
      </c>
      <c r="H7" s="22">
        <v>263</v>
      </c>
      <c r="I7" s="25">
        <v>386</v>
      </c>
      <c r="J7" s="25">
        <v>377</v>
      </c>
    </row>
    <row r="8" spans="1:10" x14ac:dyDescent="0.3">
      <c r="A8" s="91" t="s">
        <v>41</v>
      </c>
      <c r="B8" s="25">
        <v>1638</v>
      </c>
      <c r="C8" s="26">
        <v>235</v>
      </c>
      <c r="D8" s="54">
        <f t="shared" si="0"/>
        <v>1873</v>
      </c>
      <c r="E8" s="26">
        <v>982</v>
      </c>
      <c r="F8" s="23">
        <f t="shared" si="1"/>
        <v>0.52429257875066737</v>
      </c>
      <c r="G8" s="87">
        <v>246</v>
      </c>
      <c r="H8" s="26">
        <v>697</v>
      </c>
      <c r="I8" s="25">
        <v>870</v>
      </c>
      <c r="J8" s="25">
        <v>850</v>
      </c>
    </row>
    <row r="9" spans="1:10" x14ac:dyDescent="0.3">
      <c r="A9" s="91" t="s">
        <v>42</v>
      </c>
      <c r="B9" s="25">
        <v>393</v>
      </c>
      <c r="C9" s="26">
        <v>79</v>
      </c>
      <c r="D9" s="54">
        <f t="shared" si="0"/>
        <v>472</v>
      </c>
      <c r="E9" s="26">
        <v>346</v>
      </c>
      <c r="F9" s="23">
        <f t="shared" si="1"/>
        <v>0.73305084745762716</v>
      </c>
      <c r="G9" s="87">
        <v>79</v>
      </c>
      <c r="H9" s="26">
        <v>251</v>
      </c>
      <c r="I9" s="25">
        <v>307</v>
      </c>
      <c r="J9" s="25">
        <v>298</v>
      </c>
    </row>
    <row r="10" spans="1:10" x14ac:dyDescent="0.3">
      <c r="A10" s="91" t="s">
        <v>43</v>
      </c>
      <c r="B10" s="25">
        <v>480</v>
      </c>
      <c r="C10" s="26">
        <v>50</v>
      </c>
      <c r="D10" s="54">
        <f t="shared" si="0"/>
        <v>530</v>
      </c>
      <c r="E10" s="26">
        <v>347</v>
      </c>
      <c r="F10" s="23">
        <f t="shared" si="1"/>
        <v>0.65471698113207544</v>
      </c>
      <c r="G10" s="87">
        <v>80</v>
      </c>
      <c r="H10" s="26">
        <v>246</v>
      </c>
      <c r="I10" s="25">
        <v>306</v>
      </c>
      <c r="J10" s="25">
        <v>296</v>
      </c>
    </row>
    <row r="11" spans="1:10" x14ac:dyDescent="0.3">
      <c r="A11" s="91" t="s">
        <v>44</v>
      </c>
      <c r="B11" s="25">
        <v>690</v>
      </c>
      <c r="C11" s="26">
        <v>114</v>
      </c>
      <c r="D11" s="54">
        <f t="shared" si="0"/>
        <v>804</v>
      </c>
      <c r="E11" s="26">
        <v>540</v>
      </c>
      <c r="F11" s="23">
        <f t="shared" si="1"/>
        <v>0.67164179104477617</v>
      </c>
      <c r="G11" s="87">
        <v>106</v>
      </c>
      <c r="H11" s="26">
        <v>408</v>
      </c>
      <c r="I11" s="25">
        <v>472</v>
      </c>
      <c r="J11" s="25">
        <v>463</v>
      </c>
    </row>
    <row r="12" spans="1:10" x14ac:dyDescent="0.3">
      <c r="A12" s="91" t="s">
        <v>45</v>
      </c>
      <c r="B12" s="25">
        <v>1079</v>
      </c>
      <c r="C12" s="26">
        <v>255</v>
      </c>
      <c r="D12" s="54">
        <f t="shared" si="0"/>
        <v>1334</v>
      </c>
      <c r="E12" s="26">
        <v>776</v>
      </c>
      <c r="F12" s="23">
        <f t="shared" si="1"/>
        <v>0.58170914542728636</v>
      </c>
      <c r="G12" s="87">
        <v>291</v>
      </c>
      <c r="H12" s="26">
        <v>453</v>
      </c>
      <c r="I12" s="25">
        <v>681</v>
      </c>
      <c r="J12" s="25">
        <v>657</v>
      </c>
    </row>
    <row r="13" spans="1:10" x14ac:dyDescent="0.3">
      <c r="A13" s="91" t="s">
        <v>46</v>
      </c>
      <c r="B13" s="25">
        <v>644</v>
      </c>
      <c r="C13" s="26">
        <v>119</v>
      </c>
      <c r="D13" s="54">
        <f t="shared" si="0"/>
        <v>763</v>
      </c>
      <c r="E13" s="26">
        <v>431</v>
      </c>
      <c r="F13" s="23">
        <f t="shared" si="1"/>
        <v>0.56487549148099603</v>
      </c>
      <c r="G13" s="87">
        <v>168</v>
      </c>
      <c r="H13" s="26">
        <v>243</v>
      </c>
      <c r="I13" s="25">
        <v>373</v>
      </c>
      <c r="J13" s="25">
        <v>365</v>
      </c>
    </row>
    <row r="14" spans="1:10" x14ac:dyDescent="0.3">
      <c r="A14" s="91" t="s">
        <v>47</v>
      </c>
      <c r="B14" s="25">
        <v>864</v>
      </c>
      <c r="C14" s="26">
        <v>135</v>
      </c>
      <c r="D14" s="54">
        <f t="shared" si="0"/>
        <v>999</v>
      </c>
      <c r="E14" s="26">
        <v>572</v>
      </c>
      <c r="F14" s="23">
        <f t="shared" si="1"/>
        <v>0.57257257257257255</v>
      </c>
      <c r="G14" s="87">
        <v>188</v>
      </c>
      <c r="H14" s="26">
        <v>361</v>
      </c>
      <c r="I14" s="25">
        <v>495</v>
      </c>
      <c r="J14" s="25">
        <v>481</v>
      </c>
    </row>
    <row r="15" spans="1:10" x14ac:dyDescent="0.3">
      <c r="A15" s="91" t="s">
        <v>48</v>
      </c>
      <c r="B15" s="25">
        <v>441</v>
      </c>
      <c r="C15" s="26">
        <v>84</v>
      </c>
      <c r="D15" s="54">
        <f t="shared" si="0"/>
        <v>525</v>
      </c>
      <c r="E15" s="26">
        <v>314</v>
      </c>
      <c r="F15" s="23">
        <f t="shared" si="1"/>
        <v>0.59809523809523812</v>
      </c>
      <c r="G15" s="87">
        <v>125</v>
      </c>
      <c r="H15" s="26">
        <v>178</v>
      </c>
      <c r="I15" s="25">
        <v>275</v>
      </c>
      <c r="J15" s="25">
        <v>273</v>
      </c>
    </row>
    <row r="16" spans="1:10" x14ac:dyDescent="0.3">
      <c r="A16" s="91" t="s">
        <v>49</v>
      </c>
      <c r="B16" s="25">
        <v>845</v>
      </c>
      <c r="C16" s="26">
        <v>153</v>
      </c>
      <c r="D16" s="54">
        <f t="shared" si="0"/>
        <v>998</v>
      </c>
      <c r="E16" s="26">
        <v>600</v>
      </c>
      <c r="F16" s="23">
        <f t="shared" si="1"/>
        <v>0.60120240480961928</v>
      </c>
      <c r="G16" s="87">
        <v>174</v>
      </c>
      <c r="H16" s="26">
        <v>406</v>
      </c>
      <c r="I16" s="25">
        <v>511</v>
      </c>
      <c r="J16" s="25">
        <v>514</v>
      </c>
    </row>
    <row r="17" spans="1:10" x14ac:dyDescent="0.3">
      <c r="A17" s="92" t="s">
        <v>55</v>
      </c>
      <c r="B17" s="63"/>
      <c r="C17" s="63"/>
      <c r="D17" s="64"/>
      <c r="E17" s="61">
        <v>1590</v>
      </c>
      <c r="F17" s="60"/>
      <c r="G17" s="88">
        <v>497</v>
      </c>
      <c r="H17" s="89">
        <v>1010</v>
      </c>
      <c r="I17" s="25">
        <v>1337</v>
      </c>
      <c r="J17" s="25">
        <v>1300</v>
      </c>
    </row>
    <row r="18" spans="1:10" x14ac:dyDescent="0.3">
      <c r="A18" s="9" t="s">
        <v>0</v>
      </c>
      <c r="B18" s="20">
        <f>SUM(B7:B17)</f>
        <v>7712</v>
      </c>
      <c r="C18" s="20">
        <f>SUM(C7:C17)</f>
        <v>1338</v>
      </c>
      <c r="D18" s="20">
        <f>SUM(D7:D17)</f>
        <v>9050</v>
      </c>
      <c r="E18" s="20">
        <f>SUM(E7:E17)</f>
        <v>6946</v>
      </c>
      <c r="F18" s="56">
        <f>IF(E18&lt;&gt;0,E18/D18,"")</f>
        <v>0.76751381215469616</v>
      </c>
      <c r="G18" s="48">
        <f>SUM(G7:G17)</f>
        <v>2123</v>
      </c>
      <c r="H18" s="20">
        <f>SUM(H7:H17)</f>
        <v>4516</v>
      </c>
      <c r="I18" s="20">
        <f>SUM(I7:I17)</f>
        <v>6013</v>
      </c>
      <c r="J18" s="20">
        <f>SUM(J7:J17)</f>
        <v>5874</v>
      </c>
    </row>
    <row r="19" spans="1:10" x14ac:dyDescent="0.3">
      <c r="B19" s="45"/>
      <c r="C19" s="45"/>
      <c r="D19" s="45"/>
      <c r="F19" s="18"/>
    </row>
    <row r="20" spans="1:10" x14ac:dyDescent="0.3">
      <c r="B20" s="18"/>
      <c r="C20" s="18"/>
      <c r="D20" s="18"/>
      <c r="E20" s="18"/>
      <c r="F20" s="18"/>
    </row>
    <row r="21" spans="1:10" x14ac:dyDescent="0.3">
      <c r="B21" s="18"/>
      <c r="C21" s="18"/>
      <c r="D21" s="18"/>
      <c r="E21" s="18"/>
      <c r="F21" s="18"/>
    </row>
    <row r="22" spans="1:10" x14ac:dyDescent="0.3">
      <c r="B22" s="18"/>
      <c r="C22" s="18"/>
      <c r="D22" s="18"/>
      <c r="E22" s="18"/>
      <c r="F22" s="18"/>
    </row>
    <row r="23" spans="1:10" x14ac:dyDescent="0.3">
      <c r="F23" s="18"/>
    </row>
  </sheetData>
  <sheetProtection selectLockedCells="1"/>
  <mergeCells count="6">
    <mergeCell ref="B3:F3"/>
    <mergeCell ref="B1:F1"/>
    <mergeCell ref="B2:F2"/>
    <mergeCell ref="G1:J1"/>
    <mergeCell ref="G2:J2"/>
    <mergeCell ref="G3:H3"/>
  </mergeCells>
  <printOptions horizontalCentered="1"/>
  <pageMargins left="1.5" right="0.5" top="1.5" bottom="0.5" header="1" footer="0.3"/>
  <pageSetup orientation="landscape" r:id="rId1"/>
  <headerFooter>
    <oddHeader>&amp;C&amp;"Helv,Bold"JEROME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zoomScaleSheetLayoutView="100" workbookViewId="0">
      <pane ySplit="6" topLeftCell="A7" activePane="bottomLeft" state="frozen"/>
      <selection pane="bottomLeft" activeCell="C24" sqref="C24"/>
    </sheetView>
  </sheetViews>
  <sheetFormatPr defaultColWidth="9.109375" defaultRowHeight="13.8" x14ac:dyDescent="0.3"/>
  <cols>
    <col min="1" max="1" width="15.109375" style="19" customWidth="1"/>
    <col min="2" max="5" width="8.6640625" style="19" customWidth="1"/>
    <col min="6" max="6" width="12.109375" style="13" bestFit="1" customWidth="1"/>
    <col min="7" max="14" width="8.6640625" style="13" customWidth="1"/>
    <col min="15" max="16384" width="9.109375" style="13"/>
  </cols>
  <sheetData>
    <row r="1" spans="1:8" x14ac:dyDescent="0.3">
      <c r="A1" s="27"/>
      <c r="B1" s="99" t="s">
        <v>17</v>
      </c>
      <c r="C1" s="100"/>
      <c r="D1" s="101"/>
      <c r="E1" s="74"/>
      <c r="F1" s="47" t="s">
        <v>17</v>
      </c>
      <c r="G1" s="99" t="s">
        <v>130</v>
      </c>
      <c r="H1" s="101"/>
    </row>
    <row r="2" spans="1:8" x14ac:dyDescent="0.3">
      <c r="A2" s="28"/>
      <c r="B2" s="96" t="s">
        <v>26</v>
      </c>
      <c r="C2" s="97"/>
      <c r="D2" s="98"/>
      <c r="E2" s="71" t="s">
        <v>17</v>
      </c>
      <c r="F2" s="77" t="s">
        <v>39</v>
      </c>
      <c r="G2" s="96" t="s">
        <v>131</v>
      </c>
      <c r="H2" s="98"/>
    </row>
    <row r="3" spans="1:8" x14ac:dyDescent="0.3">
      <c r="A3" s="28"/>
      <c r="B3" s="78" t="s">
        <v>27</v>
      </c>
      <c r="C3" s="113" t="s">
        <v>37</v>
      </c>
      <c r="D3" s="114"/>
      <c r="E3" s="76" t="s">
        <v>38</v>
      </c>
      <c r="F3" s="8" t="s">
        <v>3</v>
      </c>
      <c r="G3" s="93" t="s">
        <v>132</v>
      </c>
      <c r="H3" s="95"/>
    </row>
    <row r="4" spans="1:8" x14ac:dyDescent="0.3">
      <c r="A4" s="38"/>
      <c r="B4" s="2" t="s">
        <v>2</v>
      </c>
      <c r="C4" s="2" t="s">
        <v>1</v>
      </c>
      <c r="D4" s="2" t="s">
        <v>2</v>
      </c>
      <c r="E4" s="3" t="s">
        <v>2</v>
      </c>
      <c r="F4" s="3" t="s">
        <v>2</v>
      </c>
      <c r="G4" s="109" t="s">
        <v>133</v>
      </c>
      <c r="H4" s="115"/>
    </row>
    <row r="5" spans="1:8" ht="93" customHeight="1" thickBot="1" x14ac:dyDescent="0.35">
      <c r="A5" s="39" t="s">
        <v>6</v>
      </c>
      <c r="B5" s="51" t="s">
        <v>128</v>
      </c>
      <c r="C5" s="51" t="s">
        <v>57</v>
      </c>
      <c r="D5" s="69" t="s">
        <v>129</v>
      </c>
      <c r="E5" s="68" t="s">
        <v>71</v>
      </c>
      <c r="F5" s="5" t="s">
        <v>58</v>
      </c>
      <c r="G5" s="6" t="s">
        <v>80</v>
      </c>
      <c r="H5" s="6" t="s">
        <v>81</v>
      </c>
    </row>
    <row r="6" spans="1:8" ht="14.4" thickBot="1" x14ac:dyDescent="0.35">
      <c r="A6" s="15"/>
      <c r="B6" s="41"/>
      <c r="C6" s="41"/>
      <c r="D6" s="41"/>
      <c r="E6" s="41"/>
      <c r="F6" s="16"/>
      <c r="G6" s="16"/>
      <c r="H6" s="17"/>
    </row>
    <row r="7" spans="1:8" x14ac:dyDescent="0.3">
      <c r="A7" s="1" t="s">
        <v>40</v>
      </c>
      <c r="B7" s="55">
        <v>390</v>
      </c>
      <c r="C7" s="79">
        <v>124</v>
      </c>
      <c r="D7" s="81">
        <v>302</v>
      </c>
      <c r="E7" s="55">
        <v>391</v>
      </c>
      <c r="F7" s="55">
        <v>383</v>
      </c>
      <c r="G7" s="79">
        <v>361</v>
      </c>
      <c r="H7" s="81">
        <v>55</v>
      </c>
    </row>
    <row r="8" spans="1:8" x14ac:dyDescent="0.3">
      <c r="A8" s="1" t="s">
        <v>41</v>
      </c>
      <c r="B8" s="55">
        <v>864</v>
      </c>
      <c r="C8" s="55">
        <v>174</v>
      </c>
      <c r="D8" s="83">
        <v>757</v>
      </c>
      <c r="E8" s="55">
        <v>862</v>
      </c>
      <c r="F8" s="55">
        <v>863</v>
      </c>
      <c r="G8" s="55">
        <v>799</v>
      </c>
      <c r="H8" s="83">
        <v>81</v>
      </c>
    </row>
    <row r="9" spans="1:8" x14ac:dyDescent="0.3">
      <c r="A9" s="1" t="s">
        <v>42</v>
      </c>
      <c r="B9" s="55">
        <v>295</v>
      </c>
      <c r="C9" s="55">
        <v>63</v>
      </c>
      <c r="D9" s="83">
        <v>267</v>
      </c>
      <c r="E9" s="55">
        <v>305</v>
      </c>
      <c r="F9" s="55">
        <v>293</v>
      </c>
      <c r="G9" s="55">
        <v>264</v>
      </c>
      <c r="H9" s="83">
        <v>46</v>
      </c>
    </row>
    <row r="10" spans="1:8" x14ac:dyDescent="0.3">
      <c r="A10" s="1" t="s">
        <v>43</v>
      </c>
      <c r="B10" s="55">
        <v>292</v>
      </c>
      <c r="C10" s="55">
        <v>63</v>
      </c>
      <c r="D10" s="83">
        <v>256</v>
      </c>
      <c r="E10" s="55">
        <v>308</v>
      </c>
      <c r="F10" s="55">
        <v>290</v>
      </c>
      <c r="G10" s="55">
        <v>281</v>
      </c>
      <c r="H10" s="83">
        <v>33</v>
      </c>
    </row>
    <row r="11" spans="1:8" x14ac:dyDescent="0.3">
      <c r="A11" s="1" t="s">
        <v>44</v>
      </c>
      <c r="B11" s="55">
        <v>463</v>
      </c>
      <c r="C11" s="55">
        <v>82</v>
      </c>
      <c r="D11" s="83">
        <v>416</v>
      </c>
      <c r="E11" s="55">
        <v>478</v>
      </c>
      <c r="F11" s="55">
        <v>470</v>
      </c>
      <c r="G11" s="55">
        <v>400</v>
      </c>
      <c r="H11" s="83">
        <v>67</v>
      </c>
    </row>
    <row r="12" spans="1:8" x14ac:dyDescent="0.3">
      <c r="A12" s="1" t="s">
        <v>45</v>
      </c>
      <c r="B12" s="55">
        <v>667</v>
      </c>
      <c r="C12" s="55">
        <v>212</v>
      </c>
      <c r="D12" s="83">
        <v>521</v>
      </c>
      <c r="E12" s="55">
        <v>677</v>
      </c>
      <c r="F12" s="55">
        <v>661</v>
      </c>
      <c r="G12" s="55">
        <v>627</v>
      </c>
      <c r="H12" s="83">
        <v>75</v>
      </c>
    </row>
    <row r="13" spans="1:8" x14ac:dyDescent="0.3">
      <c r="A13" s="1" t="s">
        <v>46</v>
      </c>
      <c r="B13" s="55">
        <v>363</v>
      </c>
      <c r="C13" s="55">
        <v>114</v>
      </c>
      <c r="D13" s="83">
        <v>295</v>
      </c>
      <c r="E13" s="55">
        <v>375</v>
      </c>
      <c r="F13" s="55">
        <v>374</v>
      </c>
      <c r="G13" s="55">
        <v>347</v>
      </c>
      <c r="H13" s="83">
        <v>44</v>
      </c>
    </row>
    <row r="14" spans="1:8" x14ac:dyDescent="0.3">
      <c r="A14" s="1" t="s">
        <v>47</v>
      </c>
      <c r="B14" s="55">
        <v>493</v>
      </c>
      <c r="C14" s="55">
        <v>153</v>
      </c>
      <c r="D14" s="83">
        <v>392</v>
      </c>
      <c r="E14" s="55">
        <v>495</v>
      </c>
      <c r="F14" s="55">
        <v>487</v>
      </c>
      <c r="G14" s="55">
        <v>469</v>
      </c>
      <c r="H14" s="83">
        <v>55</v>
      </c>
    </row>
    <row r="15" spans="1:8" x14ac:dyDescent="0.3">
      <c r="A15" s="1" t="s">
        <v>48</v>
      </c>
      <c r="B15" s="55">
        <v>280</v>
      </c>
      <c r="C15" s="55">
        <v>96</v>
      </c>
      <c r="D15" s="83">
        <v>209</v>
      </c>
      <c r="E15" s="55">
        <v>274</v>
      </c>
      <c r="F15" s="55">
        <v>275</v>
      </c>
      <c r="G15" s="55">
        <v>251</v>
      </c>
      <c r="H15" s="83">
        <v>37</v>
      </c>
    </row>
    <row r="16" spans="1:8" x14ac:dyDescent="0.3">
      <c r="A16" s="1" t="s">
        <v>49</v>
      </c>
      <c r="B16" s="55">
        <v>514</v>
      </c>
      <c r="C16" s="55">
        <v>133</v>
      </c>
      <c r="D16" s="83">
        <v>439</v>
      </c>
      <c r="E16" s="55">
        <v>525</v>
      </c>
      <c r="F16" s="55">
        <v>513</v>
      </c>
      <c r="G16" s="55">
        <v>462</v>
      </c>
      <c r="H16" s="83">
        <v>83</v>
      </c>
    </row>
    <row r="17" spans="1:8" x14ac:dyDescent="0.3">
      <c r="A17" s="58" t="s">
        <v>55</v>
      </c>
      <c r="B17" s="55">
        <v>1319</v>
      </c>
      <c r="C17" s="84">
        <v>353</v>
      </c>
      <c r="D17" s="86">
        <v>1131</v>
      </c>
      <c r="E17" s="55">
        <v>1355</v>
      </c>
      <c r="F17" s="55">
        <v>1318</v>
      </c>
      <c r="G17" s="84">
        <v>1253</v>
      </c>
      <c r="H17" s="86">
        <v>159</v>
      </c>
    </row>
    <row r="18" spans="1:8" x14ac:dyDescent="0.3">
      <c r="A18" s="9" t="s">
        <v>0</v>
      </c>
      <c r="B18" s="20">
        <f t="shared" ref="B18:H18" si="0">SUM(B7:B17)</f>
        <v>5940</v>
      </c>
      <c r="C18" s="20">
        <f t="shared" si="0"/>
        <v>1567</v>
      </c>
      <c r="D18" s="20">
        <f t="shared" si="0"/>
        <v>4985</v>
      </c>
      <c r="E18" s="20">
        <f t="shared" si="0"/>
        <v>6045</v>
      </c>
      <c r="F18" s="20">
        <f t="shared" si="0"/>
        <v>5927</v>
      </c>
      <c r="G18" s="20">
        <f t="shared" si="0"/>
        <v>5514</v>
      </c>
      <c r="H18" s="20">
        <f t="shared" si="0"/>
        <v>735</v>
      </c>
    </row>
  </sheetData>
  <sheetProtection selectLockedCells="1"/>
  <mergeCells count="7">
    <mergeCell ref="G4:H4"/>
    <mergeCell ref="G1:H1"/>
    <mergeCell ref="G2:H2"/>
    <mergeCell ref="G3:H3"/>
    <mergeCell ref="B2:D2"/>
    <mergeCell ref="B1:D1"/>
    <mergeCell ref="C3:D3"/>
  </mergeCells>
  <printOptions horizontalCentered="1"/>
  <pageMargins left="1.5" right="0.5" top="1.5" bottom="0.5" header="1" footer="0.3"/>
  <pageSetup orientation="landscape" r:id="rId1"/>
  <headerFooter>
    <oddHeader>&amp;C&amp;"Helv,Bold"JEROME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pane ySplit="6" topLeftCell="A7" activePane="bottomLeft" state="frozen"/>
      <selection pane="bottomLeft" activeCell="A19" sqref="A19"/>
    </sheetView>
  </sheetViews>
  <sheetFormatPr defaultRowHeight="13.8" x14ac:dyDescent="0.3"/>
  <cols>
    <col min="1" max="1" width="15.109375" style="19" customWidth="1"/>
    <col min="2" max="3" width="10.6640625" customWidth="1"/>
    <col min="4" max="9" width="8.6640625" customWidth="1"/>
  </cols>
  <sheetData>
    <row r="1" spans="1:7" x14ac:dyDescent="0.3">
      <c r="A1" s="27"/>
      <c r="B1" s="99" t="s">
        <v>72</v>
      </c>
      <c r="C1" s="101"/>
      <c r="D1" s="99"/>
      <c r="E1" s="100"/>
      <c r="F1" s="100"/>
      <c r="G1" s="101"/>
    </row>
    <row r="2" spans="1:7" x14ac:dyDescent="0.3">
      <c r="A2" s="28"/>
      <c r="B2" s="96" t="s">
        <v>73</v>
      </c>
      <c r="C2" s="98"/>
      <c r="D2" s="96" t="s">
        <v>135</v>
      </c>
      <c r="E2" s="97"/>
      <c r="F2" s="97"/>
      <c r="G2" s="98"/>
    </row>
    <row r="3" spans="1:7" x14ac:dyDescent="0.3">
      <c r="A3" s="28"/>
      <c r="B3" s="96" t="s">
        <v>74</v>
      </c>
      <c r="C3" s="98"/>
      <c r="D3" s="105" t="s">
        <v>136</v>
      </c>
      <c r="E3" s="106"/>
      <c r="F3" s="106"/>
      <c r="G3" s="107"/>
    </row>
    <row r="4" spans="1:7" x14ac:dyDescent="0.3">
      <c r="A4" s="38"/>
      <c r="B4" s="116" t="s">
        <v>134</v>
      </c>
      <c r="C4" s="117"/>
      <c r="D4" s="96" t="s">
        <v>120</v>
      </c>
      <c r="E4" s="98"/>
      <c r="F4" s="8" t="s">
        <v>121</v>
      </c>
      <c r="G4" s="72" t="s">
        <v>122</v>
      </c>
    </row>
    <row r="5" spans="1:7" ht="93" customHeight="1" thickBot="1" x14ac:dyDescent="0.3">
      <c r="A5" s="39" t="s">
        <v>6</v>
      </c>
      <c r="B5" s="70" t="s">
        <v>75</v>
      </c>
      <c r="C5" s="5" t="s">
        <v>56</v>
      </c>
      <c r="D5" s="6" t="s">
        <v>123</v>
      </c>
      <c r="E5" s="49" t="s">
        <v>124</v>
      </c>
      <c r="F5" s="6" t="s">
        <v>125</v>
      </c>
      <c r="G5" s="6" t="s">
        <v>126</v>
      </c>
    </row>
    <row r="6" spans="1:7" ht="14.4" thickBot="1" x14ac:dyDescent="0.35">
      <c r="A6" s="15"/>
      <c r="B6" s="41"/>
      <c r="C6" s="41"/>
      <c r="D6" s="41"/>
      <c r="E6" s="41"/>
      <c r="F6" s="41"/>
      <c r="G6" s="66"/>
    </row>
    <row r="7" spans="1:7" x14ac:dyDescent="0.3">
      <c r="A7" s="1" t="s">
        <v>40</v>
      </c>
      <c r="B7" s="79">
        <v>199</v>
      </c>
      <c r="C7" s="81">
        <v>311</v>
      </c>
      <c r="D7" s="79">
        <v>234</v>
      </c>
      <c r="E7" s="81">
        <v>157</v>
      </c>
      <c r="F7" s="55">
        <v>376</v>
      </c>
      <c r="G7" s="67">
        <v>363</v>
      </c>
    </row>
    <row r="8" spans="1:7" x14ac:dyDescent="0.3">
      <c r="A8" s="1" t="s">
        <v>41</v>
      </c>
      <c r="B8" s="55">
        <v>448</v>
      </c>
      <c r="C8" s="83">
        <v>630</v>
      </c>
      <c r="D8" s="55">
        <v>427</v>
      </c>
      <c r="E8" s="83">
        <v>379</v>
      </c>
      <c r="F8" s="55">
        <v>790</v>
      </c>
      <c r="G8" s="67">
        <v>773</v>
      </c>
    </row>
    <row r="9" spans="1:7" x14ac:dyDescent="0.3">
      <c r="A9" s="1" t="s">
        <v>42</v>
      </c>
      <c r="B9" s="55">
        <v>182</v>
      </c>
      <c r="C9" s="83">
        <v>212</v>
      </c>
      <c r="D9" s="55">
        <v>156</v>
      </c>
      <c r="E9" s="83">
        <v>143</v>
      </c>
      <c r="F9" s="55">
        <v>282</v>
      </c>
      <c r="G9" s="67">
        <v>282</v>
      </c>
    </row>
    <row r="10" spans="1:7" x14ac:dyDescent="0.3">
      <c r="A10" s="1" t="s">
        <v>43</v>
      </c>
      <c r="B10" s="55">
        <v>167</v>
      </c>
      <c r="C10" s="83">
        <v>225</v>
      </c>
      <c r="D10" s="55">
        <v>147</v>
      </c>
      <c r="E10" s="83">
        <v>134</v>
      </c>
      <c r="F10" s="55">
        <v>288</v>
      </c>
      <c r="G10" s="67">
        <v>274</v>
      </c>
    </row>
    <row r="11" spans="1:7" x14ac:dyDescent="0.3">
      <c r="A11" s="1" t="s">
        <v>44</v>
      </c>
      <c r="B11" s="55">
        <v>284</v>
      </c>
      <c r="C11" s="83">
        <v>317</v>
      </c>
      <c r="D11" s="55">
        <v>253</v>
      </c>
      <c r="E11" s="83">
        <v>208</v>
      </c>
      <c r="F11" s="55">
        <v>447</v>
      </c>
      <c r="G11" s="67">
        <v>436</v>
      </c>
    </row>
    <row r="12" spans="1:7" x14ac:dyDescent="0.3">
      <c r="A12" s="1" t="s">
        <v>45</v>
      </c>
      <c r="B12" s="55">
        <v>352</v>
      </c>
      <c r="C12" s="83">
        <v>517</v>
      </c>
      <c r="D12" s="55">
        <v>375</v>
      </c>
      <c r="E12" s="83">
        <v>281</v>
      </c>
      <c r="F12" s="55">
        <v>635</v>
      </c>
      <c r="G12" s="67">
        <v>619</v>
      </c>
    </row>
    <row r="13" spans="1:7" x14ac:dyDescent="0.3">
      <c r="A13" s="1" t="s">
        <v>46</v>
      </c>
      <c r="B13" s="55">
        <v>181</v>
      </c>
      <c r="C13" s="83">
        <v>303</v>
      </c>
      <c r="D13" s="55">
        <v>225</v>
      </c>
      <c r="E13" s="83">
        <v>151</v>
      </c>
      <c r="F13" s="55">
        <v>375</v>
      </c>
      <c r="G13" s="67">
        <v>369</v>
      </c>
    </row>
    <row r="14" spans="1:7" x14ac:dyDescent="0.3">
      <c r="A14" s="1" t="s">
        <v>47</v>
      </c>
      <c r="B14" s="55">
        <v>259</v>
      </c>
      <c r="C14" s="83">
        <v>365</v>
      </c>
      <c r="D14" s="55">
        <v>271</v>
      </c>
      <c r="E14" s="83">
        <v>221</v>
      </c>
      <c r="F14" s="55">
        <v>493</v>
      </c>
      <c r="G14" s="67">
        <v>473</v>
      </c>
    </row>
    <row r="15" spans="1:7" x14ac:dyDescent="0.3">
      <c r="A15" s="1" t="s">
        <v>48</v>
      </c>
      <c r="B15" s="55">
        <v>136</v>
      </c>
      <c r="C15" s="83">
        <v>200</v>
      </c>
      <c r="D15" s="55">
        <v>168</v>
      </c>
      <c r="E15" s="83">
        <v>105</v>
      </c>
      <c r="F15" s="55">
        <v>262</v>
      </c>
      <c r="G15" s="67">
        <v>261</v>
      </c>
    </row>
    <row r="16" spans="1:7" x14ac:dyDescent="0.3">
      <c r="A16" s="1" t="s">
        <v>49</v>
      </c>
      <c r="B16" s="55">
        <v>253</v>
      </c>
      <c r="C16" s="83">
        <v>426</v>
      </c>
      <c r="D16" s="55">
        <v>312</v>
      </c>
      <c r="E16" s="83">
        <v>205</v>
      </c>
      <c r="F16" s="55">
        <v>500</v>
      </c>
      <c r="G16" s="67">
        <v>492</v>
      </c>
    </row>
    <row r="17" spans="1:7" x14ac:dyDescent="0.3">
      <c r="A17" s="58" t="s">
        <v>55</v>
      </c>
      <c r="B17" s="84">
        <v>810</v>
      </c>
      <c r="C17" s="86">
        <v>972</v>
      </c>
      <c r="D17" s="84">
        <v>613</v>
      </c>
      <c r="E17" s="86">
        <v>685</v>
      </c>
      <c r="F17" s="55">
        <v>1257</v>
      </c>
      <c r="G17" s="67">
        <v>1248</v>
      </c>
    </row>
    <row r="18" spans="1:7" x14ac:dyDescent="0.3">
      <c r="A18" s="9" t="s">
        <v>0</v>
      </c>
      <c r="B18" s="20">
        <f t="shared" ref="B18:G18" si="0">SUM(B7:B17)</f>
        <v>3271</v>
      </c>
      <c r="C18" s="20">
        <f t="shared" si="0"/>
        <v>4478</v>
      </c>
      <c r="D18" s="20">
        <f t="shared" si="0"/>
        <v>3181</v>
      </c>
      <c r="E18" s="20">
        <f t="shared" si="0"/>
        <v>2669</v>
      </c>
      <c r="F18" s="20">
        <f t="shared" si="0"/>
        <v>5705</v>
      </c>
      <c r="G18" s="20">
        <f t="shared" si="0"/>
        <v>5590</v>
      </c>
    </row>
  </sheetData>
  <sheetProtection selectLockedCells="1"/>
  <mergeCells count="8">
    <mergeCell ref="B4:C4"/>
    <mergeCell ref="D1:G1"/>
    <mergeCell ref="D3:G3"/>
    <mergeCell ref="D4:E4"/>
    <mergeCell ref="D2:G2"/>
    <mergeCell ref="B1:C1"/>
    <mergeCell ref="B2:C2"/>
    <mergeCell ref="B3:C3"/>
  </mergeCells>
  <printOptions horizontalCentered="1"/>
  <pageMargins left="1.5" right="0.5" top="1.5" bottom="0.5" header="1" footer="0.3"/>
  <pageSetup orientation="landscape" r:id="rId1"/>
  <headerFooter>
    <oddHeader>&amp;C&amp;"Helv,Bold"JEROME COUNTY RESULTS
GENERAL ELECTION 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E6" sqref="E6"/>
    </sheetView>
  </sheetViews>
  <sheetFormatPr defaultRowHeight="12.6" x14ac:dyDescent="0.25"/>
  <cols>
    <col min="1" max="1" width="12.88671875" bestFit="1" customWidth="1"/>
    <col min="2" max="14" width="8.6640625" customWidth="1"/>
  </cols>
  <sheetData>
    <row r="1" spans="1:9" ht="13.8" x14ac:dyDescent="0.3">
      <c r="A1" s="27"/>
      <c r="B1" s="99" t="s">
        <v>137</v>
      </c>
      <c r="C1" s="101"/>
      <c r="D1" s="99" t="s">
        <v>4</v>
      </c>
      <c r="E1" s="100"/>
      <c r="F1" s="100"/>
      <c r="G1" s="100"/>
      <c r="H1" s="101"/>
      <c r="I1" s="13"/>
    </row>
    <row r="2" spans="1:9" ht="13.8" x14ac:dyDescent="0.3">
      <c r="A2" s="30"/>
      <c r="B2" s="96" t="s">
        <v>77</v>
      </c>
      <c r="C2" s="98"/>
      <c r="D2" s="96" t="s">
        <v>5</v>
      </c>
      <c r="E2" s="97"/>
      <c r="F2" s="97"/>
      <c r="G2" s="97"/>
      <c r="H2" s="98"/>
      <c r="I2" s="29"/>
    </row>
    <row r="3" spans="1:9" ht="13.8" x14ac:dyDescent="0.3">
      <c r="A3" s="31"/>
      <c r="B3" s="96" t="s">
        <v>76</v>
      </c>
      <c r="C3" s="98"/>
      <c r="D3" s="109"/>
      <c r="E3" s="110"/>
      <c r="F3" s="110"/>
      <c r="G3" s="110"/>
      <c r="H3" s="115"/>
      <c r="I3" s="13"/>
    </row>
    <row r="4" spans="1:9" ht="87" customHeight="1" thickBot="1" x14ac:dyDescent="0.3">
      <c r="A4" s="32" t="s">
        <v>6</v>
      </c>
      <c r="B4" s="6" t="s">
        <v>21</v>
      </c>
      <c r="C4" s="49" t="s">
        <v>22</v>
      </c>
      <c r="D4" s="7" t="s">
        <v>9</v>
      </c>
      <c r="E4" s="7" t="s">
        <v>10</v>
      </c>
      <c r="F4" s="7" t="s">
        <v>15</v>
      </c>
      <c r="G4" s="7" t="s">
        <v>16</v>
      </c>
      <c r="H4" s="4" t="s">
        <v>11</v>
      </c>
      <c r="I4" s="14"/>
    </row>
    <row r="5" spans="1:9" ht="14.4" thickBot="1" x14ac:dyDescent="0.35">
      <c r="A5" s="15"/>
      <c r="B5" s="16"/>
      <c r="C5" s="16"/>
      <c r="D5" s="16"/>
      <c r="E5" s="16"/>
      <c r="F5" s="16"/>
      <c r="G5" s="16"/>
      <c r="H5" s="17"/>
      <c r="I5" s="18"/>
    </row>
    <row r="6" spans="1:9" ht="13.8" x14ac:dyDescent="0.3">
      <c r="A6" s="1" t="s">
        <v>44</v>
      </c>
      <c r="B6" s="33">
        <v>88</v>
      </c>
      <c r="C6" s="22">
        <v>77</v>
      </c>
      <c r="D6" s="21">
        <v>222</v>
      </c>
      <c r="E6" s="21">
        <v>41</v>
      </c>
      <c r="F6" s="40">
        <f>IF(D6&lt;&gt;0,E6+D6,"")</f>
        <v>263</v>
      </c>
      <c r="G6" s="26">
        <v>165</v>
      </c>
      <c r="H6" s="23">
        <f t="shared" ref="H6" si="0">IF(G6&lt;&gt;0,G6/F6,"")</f>
        <v>0.62737642585551334</v>
      </c>
      <c r="I6" s="18"/>
    </row>
    <row r="7" spans="1:9" ht="13.8" x14ac:dyDescent="0.3">
      <c r="A7" s="58" t="s">
        <v>55</v>
      </c>
      <c r="B7" s="88">
        <v>6</v>
      </c>
      <c r="C7" s="89">
        <v>8</v>
      </c>
      <c r="D7" s="62"/>
      <c r="E7" s="63"/>
      <c r="F7" s="64"/>
      <c r="G7" s="61">
        <v>14</v>
      </c>
      <c r="H7" s="60"/>
      <c r="I7" s="18"/>
    </row>
    <row r="8" spans="1:9" ht="13.8" x14ac:dyDescent="0.3">
      <c r="A8" s="9" t="s">
        <v>0</v>
      </c>
      <c r="B8" s="20">
        <f t="shared" ref="B8:G8" si="1">SUM(B6:B7)</f>
        <v>94</v>
      </c>
      <c r="C8" s="50">
        <f t="shared" si="1"/>
        <v>85</v>
      </c>
      <c r="D8" s="20">
        <f t="shared" si="1"/>
        <v>222</v>
      </c>
      <c r="E8" s="20">
        <f t="shared" si="1"/>
        <v>41</v>
      </c>
      <c r="F8" s="20">
        <f t="shared" si="1"/>
        <v>263</v>
      </c>
      <c r="G8" s="20">
        <f t="shared" si="1"/>
        <v>179</v>
      </c>
      <c r="H8" s="56">
        <f>IF(G8&lt;&gt;0,G8/F8,"")</f>
        <v>0.68060836501901145</v>
      </c>
      <c r="I8" s="13"/>
    </row>
    <row r="9" spans="1:9" ht="13.8" x14ac:dyDescent="0.3">
      <c r="A9" s="36"/>
      <c r="B9" s="45"/>
      <c r="C9" s="45"/>
      <c r="D9" s="45"/>
      <c r="E9" s="45"/>
      <c r="F9" s="45"/>
      <c r="G9" s="45"/>
      <c r="H9" s="57"/>
      <c r="I9" s="13"/>
    </row>
    <row r="10" spans="1:9" ht="13.8" x14ac:dyDescent="0.3">
      <c r="A10" s="36"/>
      <c r="B10" s="13"/>
      <c r="C10" s="13"/>
      <c r="D10" s="13"/>
    </row>
  </sheetData>
  <sheetProtection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1.5" right="0.5" top="1.5" bottom="0.5" header="1" footer="0.3"/>
  <pageSetup orientation="landscape" r:id="rId1"/>
  <headerFooter>
    <oddHeader>&amp;C&amp;"Helv,Bold"JEROME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Pres</vt:lpstr>
      <vt:lpstr>Pres WI 1</vt:lpstr>
      <vt:lpstr>Pres WI 2</vt:lpstr>
      <vt:lpstr>Pres WI 3</vt:lpstr>
      <vt:lpstr>US Sen - Amend</vt:lpstr>
      <vt:lpstr>Stats - Leg</vt:lpstr>
      <vt:lpstr>Co - Mag</vt:lpstr>
      <vt:lpstr>Soil &amp; CSI</vt:lpstr>
      <vt:lpstr>Hazelton</vt:lpstr>
      <vt:lpstr>'Co - Mag'!Print_Titles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Cyrl Lootens</dc:creator>
  <cp:lastModifiedBy>Betsie</cp:lastModifiedBy>
  <cp:lastPrinted>2016-11-10T18:01:28Z</cp:lastPrinted>
  <dcterms:created xsi:type="dcterms:W3CDTF">1998-04-10T16:02:13Z</dcterms:created>
  <dcterms:modified xsi:type="dcterms:W3CDTF">2016-11-16T22:45:09Z</dcterms:modified>
</cp:coreProperties>
</file>